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patsamon.c.FNSPLC\Desktop\set\"/>
    </mc:Choice>
  </mc:AlternateContent>
  <bookViews>
    <workbookView xWindow="-108" yWindow="-108" windowWidth="19416" windowHeight="11616" tabRatio="693" firstSheet="1" activeTab="5"/>
  </bookViews>
  <sheets>
    <sheet name="      " sheetId="1" state="hidden" r:id="rId1"/>
    <sheet name="BS" sheetId="20" r:id="rId2"/>
    <sheet name="PL" sheetId="34" r:id="rId3"/>
    <sheet name="Consolidated" sheetId="35" r:id="rId4"/>
    <sheet name="Company" sheetId="36" r:id="rId5"/>
    <sheet name="CF" sheetId="37" r:id="rId6"/>
  </sheets>
  <definedNames>
    <definedName name="_GoBack" localSheetId="5">CF!#REF!</definedName>
    <definedName name="AS2DocOpenMode" hidden="1">"AS2DocumentEdit"</definedName>
    <definedName name="_xlnm.Print_Area" localSheetId="1">BS!$A$1:$J$105</definedName>
    <definedName name="_xlnm.Print_Area" localSheetId="5">CF!$A$1:$I$108</definedName>
    <definedName name="_xlnm.Print_Area" localSheetId="4">Company!$A$1:$O$50</definedName>
    <definedName name="_xlnm.Print_Area" localSheetId="3">Consolidated!$A$1:$Y$65</definedName>
    <definedName name="_xlnm.Print_Area" localSheetId="2">PL!$A$1:$I$85</definedName>
    <definedName name="Z_71F08C2D_A392_4E43_8C71_7A0315E603E3_.wvu.PrintArea" localSheetId="3" hidden="1">Consolidated!$A$1:$U$3</definedName>
  </definedNames>
  <calcPr calcId="162913"/>
  <customWorkbookViews>
    <customWorkbookView name="SomthawinCharatthany - Personal View" guid="{E2C5A292-1F08-4011-B7CD-B2C1CB9ECC1B}" mergeInterval="0" personalView="1" maximized="1" windowWidth="1020" windowHeight="578" tabRatio="693" activeSheetId="4"/>
    <customWorkbookView name="prasert - Personal View" guid="{88D99024-9974-4C2C-AD31-DE47EDB57561}" mergeInterval="0" personalView="1" maximized="1" windowWidth="1020" windowHeight="569" tabRatio="693" activeSheetId="2"/>
    <customWorkbookView name="vsirichaipanich - Personal View" guid="{B1903EBB-F2B2-482F-8522-EFC6A62EFE29}" mergeInterval="0" personalView="1" maximized="1" xWindow="1" yWindow="1" windowWidth="1024" windowHeight="548" tabRatio="693" activeSheetId="6" showComments="commIndAndComment"/>
    <customWorkbookView name="Ampai  Suttiboriharnkul (Open)_x000a_ - Personal View" guid="{6D8DA1E2-E683-4EF8-8323-F59E6D53EF58}" mergeInterval="0" personalView="1" maximized="1" xWindow="1" yWindow="1" windowWidth="1024" windowHeight="548" tabRatio="693" activeSheetId="6" showComments="commIndAndComment"/>
    <customWorkbookView name="Deloitte Touche Tohmatsu - Personal View" guid="{71F08C2D-A392-4E43-8C71-7A0315E603E3}" mergeInterval="0" personalView="1" maximized="1" windowWidth="1148" windowHeight="609" tabRatio="849" activeSheetId="2"/>
    <customWorkbookView name="Prapai Pehnoon - Personal View" guid="{14F2CB60-0B6E-4A74-B9D9-FA75EECB80F8}" mergeInterval="0" personalView="1" maximized="1" windowWidth="1276" windowHeight="769" tabRatio="849" activeSheetId="7" showComments="commIndAndComment"/>
    <customWorkbookView name="Sriamporn Guardsang - Personal View" guid="{A4695C2D-4B51-4EDA-A343-D1C23B45E9CF}" mergeInterval="0" personalView="1" maximized="1" windowWidth="1148" windowHeight="654" tabRatio="849" activeSheetId="7"/>
    <customWorkbookView name="Spakdeesaneha - Personal View" guid="{389C49A3-3074-4B57-9936-4A93891C35E1}" mergeInterval="0" personalView="1" maximized="1" xWindow="1" yWindow="1" windowWidth="1280" windowHeight="785" tabRatio="693" activeSheetId="6" showComments="commIndAndComment"/>
    <customWorkbookView name="sguardsang - Personal View" guid="{023D5389-0C50-47D1-A88C-CC8DB0B04D83}" mergeInterval="0" personalView="1" maximized="1" xWindow="1" yWindow="1" windowWidth="1280" windowHeight="783" tabRatio="693" activeSheetId="6"/>
    <customWorkbookView name="pyenpensuk - Personal View" guid="{BEF176AB-5F77-4CE8-B3EC-B5F59335502B}" mergeInterval="0" personalView="1" maximized="1" xWindow="1" yWindow="1" windowWidth="1280" windowHeight="783" tabRatio="693" activeSheetId="6" showComments="commIndAndComment"/>
    <customWorkbookView name="Nvanichabull - Personal View" guid="{777C3DCA-DB29-4D4A-B955-242E20546123}" mergeInterval="0" personalView="1" maximized="1" xWindow="1" yWindow="1" windowWidth="1280" windowHeight="783" tabRatio="693" activeSheetId="6" showComments="commIndAndComment"/>
    <customWorkbookView name="wiamwong - Personal View" guid="{A82D49EB-A25D-4520-9E5A-28478E33FF16}" mergeInterval="0" personalView="1" maximized="1" xWindow="1" yWindow="1" windowWidth="1280" windowHeight="804" tabRatio="693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35" l="1"/>
  <c r="G64" i="35"/>
  <c r="I49" i="37" l="1"/>
  <c r="G49" i="37"/>
  <c r="E49" i="37"/>
  <c r="C49" i="37"/>
  <c r="G32" i="37"/>
  <c r="C32" i="37"/>
  <c r="W23" i="35" l="1"/>
  <c r="W17" i="35"/>
  <c r="W27" i="35" l="1"/>
  <c r="S21" i="35" l="1"/>
  <c r="S23" i="35" s="1"/>
  <c r="Q21" i="35"/>
  <c r="O21" i="35"/>
  <c r="O23" i="35" s="1"/>
  <c r="U25" i="35"/>
  <c r="Y25" i="35" s="1"/>
  <c r="M23" i="35"/>
  <c r="K23" i="35"/>
  <c r="G23" i="35"/>
  <c r="E23" i="35"/>
  <c r="C23" i="35"/>
  <c r="U22" i="35"/>
  <c r="Y22" i="35" s="1"/>
  <c r="S17" i="35"/>
  <c r="Q17" i="35"/>
  <c r="O17" i="35"/>
  <c r="M17" i="35"/>
  <c r="K17" i="35"/>
  <c r="I17" i="35"/>
  <c r="G17" i="35"/>
  <c r="E17" i="35"/>
  <c r="C17" i="35"/>
  <c r="U16" i="35"/>
  <c r="K27" i="35" l="1"/>
  <c r="M27" i="35"/>
  <c r="G27" i="35"/>
  <c r="U17" i="35"/>
  <c r="Y17" i="35" s="1"/>
  <c r="Y16" i="35"/>
  <c r="E27" i="35"/>
  <c r="C27" i="35"/>
  <c r="U21" i="35"/>
  <c r="Y21" i="35" s="1"/>
  <c r="S27" i="35"/>
  <c r="Q23" i="35"/>
  <c r="Q27" i="35" s="1"/>
  <c r="O27" i="35"/>
  <c r="U13" i="35"/>
  <c r="Y13" i="35" s="1"/>
  <c r="E32" i="37" l="1"/>
  <c r="I32" i="37"/>
  <c r="E54" i="37" l="1"/>
  <c r="I54" i="37"/>
  <c r="C54" i="37" l="1"/>
  <c r="G54" i="37" l="1"/>
  <c r="I20" i="35" l="1"/>
  <c r="U20" i="35" l="1"/>
  <c r="Y20" i="35" s="1"/>
  <c r="I23" i="35"/>
  <c r="I27" i="35" l="1"/>
  <c r="U23" i="35"/>
  <c r="U27" i="35" l="1"/>
  <c r="Y27" i="35" s="1"/>
  <c r="Y23" i="35"/>
</calcChain>
</file>

<file path=xl/comments1.xml><?xml version="1.0" encoding="utf-8"?>
<comments xmlns="http://schemas.openxmlformats.org/spreadsheetml/2006/main">
  <authors>
    <author>Phakchira, Jammeechai</author>
  </authors>
  <commentList>
    <comment ref="G5" authorId="0" shapeId="0">
      <text>
        <r>
          <rPr>
            <sz val="14"/>
            <rFont val="Angsana New"/>
            <family val="1"/>
            <charset val="222"/>
          </rPr>
          <t>ใน Template เอา Retained earning ขึ้นก่อน Other components of shareholders' equity</t>
        </r>
      </text>
    </comment>
    <comment ref="G30" authorId="0" shapeId="0">
      <text>
        <r>
          <rPr>
            <sz val="14"/>
            <rFont val="Angsana New"/>
            <family val="1"/>
            <charset val="222"/>
          </rPr>
          <t>ใน Template เอา Retained earning ขึ้นก่อน Other components of shareholders' equity</t>
        </r>
      </text>
    </comment>
  </commentList>
</comments>
</file>

<file path=xl/sharedStrings.xml><?xml version="1.0" encoding="utf-8"?>
<sst xmlns="http://schemas.openxmlformats.org/spreadsheetml/2006/main" count="491" uniqueCount="288">
  <si>
    <t>FNS Holdings Public Company Limited and its Subsidiaries</t>
  </si>
  <si>
    <t>Statement of financial position</t>
  </si>
  <si>
    <t>Consolidated</t>
  </si>
  <si>
    <t>Separate</t>
  </si>
  <si>
    <t>financial statements</t>
  </si>
  <si>
    <t>31 December</t>
  </si>
  <si>
    <t>Assets</t>
  </si>
  <si>
    <t>Note</t>
  </si>
  <si>
    <t xml:space="preserve"> </t>
  </si>
  <si>
    <t>(in thousand Baht)</t>
  </si>
  <si>
    <t>Current assets</t>
  </si>
  <si>
    <t>Cash and cash equivalents</t>
  </si>
  <si>
    <t>Other current financial assets</t>
  </si>
  <si>
    <t>Other current assets</t>
  </si>
  <si>
    <t>Total current assets</t>
  </si>
  <si>
    <t>Non-current assets</t>
  </si>
  <si>
    <t>Other non-current financial assets</t>
  </si>
  <si>
    <t>Investment in subsidiaries</t>
  </si>
  <si>
    <t>Investment in associates and joint venture</t>
  </si>
  <si>
    <t>Goodwill</t>
  </si>
  <si>
    <t>Other intangible assets other than goodwill</t>
  </si>
  <si>
    <t>Deferred tax assets</t>
  </si>
  <si>
    <t xml:space="preserve">Other non-current assets </t>
  </si>
  <si>
    <t>Total non-current assets</t>
  </si>
  <si>
    <t>Total assets</t>
  </si>
  <si>
    <t>Liabilities and equity</t>
  </si>
  <si>
    <t>Current liabilities</t>
  </si>
  <si>
    <t>Short-term debentures</t>
  </si>
  <si>
    <t>Current portion of long-term debentures</t>
  </si>
  <si>
    <t>Current portion of lease liabilities</t>
  </si>
  <si>
    <t>Other current liabilities</t>
  </si>
  <si>
    <t>Total current liabilities</t>
  </si>
  <si>
    <t>Non-current liabilities</t>
  </si>
  <si>
    <t>Long-term debentures</t>
  </si>
  <si>
    <t>Lease liabilities</t>
  </si>
  <si>
    <t>Non-current provisions for employee benefits</t>
  </si>
  <si>
    <t>Total non-current liabilities</t>
  </si>
  <si>
    <t>Total liabilities</t>
  </si>
  <si>
    <t>Equity</t>
  </si>
  <si>
    <t xml:space="preserve">Share capital </t>
  </si>
  <si>
    <t xml:space="preserve">   Authorised share capital</t>
  </si>
  <si>
    <t xml:space="preserve">    (345,855,440 ordinary shares, par value at Baht 5 per share)</t>
  </si>
  <si>
    <t xml:space="preserve">   Issued and paid-up share capital</t>
  </si>
  <si>
    <t>Share premium on ordinary shares</t>
  </si>
  <si>
    <t>Retained earnings</t>
  </si>
  <si>
    <t xml:space="preserve">   Appropriated </t>
  </si>
  <si>
    <t xml:space="preserve">      Legal reserve</t>
  </si>
  <si>
    <t xml:space="preserve">   Unappropriated</t>
  </si>
  <si>
    <t>Other components of equity</t>
  </si>
  <si>
    <t>Total equity</t>
  </si>
  <si>
    <t>Total liabilities and equity</t>
  </si>
  <si>
    <t xml:space="preserve">Statement of comprehensive income </t>
  </si>
  <si>
    <t>financial statemetns</t>
  </si>
  <si>
    <t>Income</t>
  </si>
  <si>
    <t>Revenue from investment, advisory and management business</t>
  </si>
  <si>
    <t>Net gain on invesments measured at fair value through profit or loss</t>
  </si>
  <si>
    <t>Gain on disposal of investment in a subsidiary</t>
  </si>
  <si>
    <t>Other income</t>
  </si>
  <si>
    <t>Total income</t>
  </si>
  <si>
    <t>Expenses</t>
  </si>
  <si>
    <t>Investment, advisory and management business expenses</t>
  </si>
  <si>
    <t>Servicing and administrative expenses</t>
  </si>
  <si>
    <t>Loss on disposal of investment in an associate</t>
  </si>
  <si>
    <t>Total expenses</t>
  </si>
  <si>
    <t>Finance costs</t>
  </si>
  <si>
    <t>using equity method</t>
  </si>
  <si>
    <t>Gain on disposal of building and equipment</t>
  </si>
  <si>
    <t>Profit (loss) for the year</t>
  </si>
  <si>
    <t>Items that will be reclassified subsequently to profit or loss</t>
  </si>
  <si>
    <t>Exchange differences on translating financial statements</t>
  </si>
  <si>
    <t>Total items that will be reclassified subsequently to profit or loss</t>
  </si>
  <si>
    <t>Items that will not be reclassified to profit or loss</t>
  </si>
  <si>
    <t>Actuarial gain on defined benefit plan</t>
  </si>
  <si>
    <t>Total items that will not be reclassified to profit or loss</t>
  </si>
  <si>
    <t>Other comprehensive income for the year, net of tax</t>
  </si>
  <si>
    <t xml:space="preserve">Statement of changes in equity </t>
  </si>
  <si>
    <t xml:space="preserve">Share of other </t>
  </si>
  <si>
    <t>Issued and</t>
  </si>
  <si>
    <t>(Loss) gain on</t>
  </si>
  <si>
    <t xml:space="preserve">Gain on dilution </t>
  </si>
  <si>
    <t>income of associates</t>
  </si>
  <si>
    <t>paid-up</t>
  </si>
  <si>
    <t>Share premium</t>
  </si>
  <si>
    <t>remeasurement of</t>
  </si>
  <si>
    <t>of investment</t>
  </si>
  <si>
    <t xml:space="preserve">on translating </t>
  </si>
  <si>
    <t>and joint venture</t>
  </si>
  <si>
    <t>Total</t>
  </si>
  <si>
    <t>share capital</t>
  </si>
  <si>
    <t xml:space="preserve">on ordinary shares </t>
  </si>
  <si>
    <t>Legal reserve</t>
  </si>
  <si>
    <t>Unappropriated</t>
  </si>
  <si>
    <t>financial assets</t>
  </si>
  <si>
    <t>in an associate</t>
  </si>
  <si>
    <t xml:space="preserve"> benefit plan</t>
  </si>
  <si>
    <t>equity</t>
  </si>
  <si>
    <t>Transactions with owners, recorded directly in equity</t>
  </si>
  <si>
    <t xml:space="preserve">    Dividends</t>
  </si>
  <si>
    <t>Total transactions with owners, recorded directly in equity</t>
  </si>
  <si>
    <t>Transfer to legal reserve</t>
  </si>
  <si>
    <t>Year ended 31 December 2022</t>
  </si>
  <si>
    <t>Balance at 1 January 2022</t>
  </si>
  <si>
    <t xml:space="preserve">   Profit for the year</t>
  </si>
  <si>
    <t>Balance at 31 December 2022</t>
  </si>
  <si>
    <t>Gain (loss) on</t>
  </si>
  <si>
    <t>Comprehensive income for the year</t>
  </si>
  <si>
    <t xml:space="preserve">   Other comprehensive income</t>
  </si>
  <si>
    <t>Total comprehensive income for the year</t>
  </si>
  <si>
    <t xml:space="preserve">Statement of cash flows </t>
  </si>
  <si>
    <t>Cash flows from operating activities</t>
  </si>
  <si>
    <t>Adjustments to reconcile profit (loss) to cash receipts (payments)</t>
  </si>
  <si>
    <t>Depreciation and amortisation</t>
  </si>
  <si>
    <t>Amortisation of discounts on investment in debt instruments</t>
  </si>
  <si>
    <t>Loss on exchange rate</t>
  </si>
  <si>
    <t xml:space="preserve">   using equity method</t>
  </si>
  <si>
    <t>Loss on write-off of building and equipment</t>
  </si>
  <si>
    <t>Loss on write-off of intangible assets</t>
  </si>
  <si>
    <t>Loss (gain) on disposal of discontinued operation, net of tax</t>
  </si>
  <si>
    <t>Dividend income</t>
  </si>
  <si>
    <t>Interest income</t>
  </si>
  <si>
    <t>Changes in operating assets and liabilities</t>
  </si>
  <si>
    <t>Financial assets</t>
  </si>
  <si>
    <t>Other non-current assets</t>
  </si>
  <si>
    <t>Interest received</t>
  </si>
  <si>
    <t>Interest paid</t>
  </si>
  <si>
    <t>Income tax received</t>
  </si>
  <si>
    <t>Income tax paid</t>
  </si>
  <si>
    <t>Cash flows from investing activities</t>
  </si>
  <si>
    <t>Proceeds from disposal of digital tokens</t>
  </si>
  <si>
    <t>Acquisition of investment in other non-current financial assets</t>
  </si>
  <si>
    <t>Proceeds from disposal of investment in other non-current financial assets</t>
  </si>
  <si>
    <t>Proceeds from share capital reduction of a subsidiary</t>
  </si>
  <si>
    <t>Proceeds from distribution of investment</t>
  </si>
  <si>
    <t>Acquisition of investment in associates</t>
  </si>
  <si>
    <t>Proceeds from disposal of discontinued operation, net of cash disposed of</t>
  </si>
  <si>
    <t>Proceeds from disposal of building and equipment</t>
  </si>
  <si>
    <t>Acquisition of equipment and intangible assets</t>
  </si>
  <si>
    <t>Dividend received</t>
  </si>
  <si>
    <t>Cash flows from financing activities</t>
  </si>
  <si>
    <t>Repayment of short-term loans from related parties</t>
  </si>
  <si>
    <t>Repayment of short-term debentures</t>
  </si>
  <si>
    <t>Proceeds from short-term debentures</t>
  </si>
  <si>
    <t>Repayment of long-term debentures</t>
  </si>
  <si>
    <t>Proceeds from long-term debentures</t>
  </si>
  <si>
    <t>Payment of lease liabilities</t>
  </si>
  <si>
    <t>Dividend paid</t>
  </si>
  <si>
    <t xml:space="preserve">   exchange rate changes</t>
  </si>
  <si>
    <t xml:space="preserve">Cash and cash equivalents at 1 January  </t>
  </si>
  <si>
    <t xml:space="preserve">Cash and cash equivalents at 31 December  </t>
  </si>
  <si>
    <t>Non-cash transactions</t>
  </si>
  <si>
    <t>Payable for acquisition of equipment and intangible assets</t>
  </si>
  <si>
    <t>Increase in discounts on bills of exchange</t>
  </si>
  <si>
    <t>Year ended 31 December</t>
  </si>
  <si>
    <t>joint venture accounted for using equity method</t>
  </si>
  <si>
    <t>Other comprehensive income from discontinued operation</t>
  </si>
  <si>
    <t xml:space="preserve">   for the year, net of tax</t>
  </si>
  <si>
    <t>Actuarial (loss)</t>
  </si>
  <si>
    <t xml:space="preserve"> gain on defined</t>
  </si>
  <si>
    <t>Exchange</t>
  </si>
  <si>
    <t xml:space="preserve">differences </t>
  </si>
  <si>
    <t xml:space="preserve">   Effect of discontinued operation</t>
  </si>
  <si>
    <t>Short-term loans and advances to related parties</t>
  </si>
  <si>
    <t>Income tax from discontinued operation</t>
  </si>
  <si>
    <t>Net (decrease) increase in cash and cash equivalents, before effect of</t>
  </si>
  <si>
    <t>Net (decrease) increase in cash and cash equivalents</t>
  </si>
  <si>
    <t>Year ended 31 December 2023</t>
  </si>
  <si>
    <t>Balance at 1 January 2023</t>
  </si>
  <si>
    <t>Balance at 31 December 2023</t>
  </si>
  <si>
    <t>Service income receivables from related parties</t>
  </si>
  <si>
    <t>Trade and other current receivables</t>
  </si>
  <si>
    <t>Current portion of lease receivables</t>
  </si>
  <si>
    <t>Short-term loans to other parties</t>
  </si>
  <si>
    <t>Real estate development for sale</t>
  </si>
  <si>
    <t>Inventories</t>
  </si>
  <si>
    <t>Deposits pledged as collateral</t>
  </si>
  <si>
    <t>Lease receivables</t>
  </si>
  <si>
    <t>Land held for development</t>
  </si>
  <si>
    <t>Investment properties</t>
  </si>
  <si>
    <t>Property, plant and equipment</t>
  </si>
  <si>
    <t>Deposits</t>
  </si>
  <si>
    <t>Short-term borrowings from financial institutions</t>
  </si>
  <si>
    <t>Trade and other current payables</t>
  </si>
  <si>
    <t>Current portion of long-term borrowings from financial institutions</t>
  </si>
  <si>
    <t>Current portion of long-term borrowings from other parties</t>
  </si>
  <si>
    <t>Corporate income tax payable</t>
  </si>
  <si>
    <t>Deposits and advances from customers</t>
  </si>
  <si>
    <t>Payable from a transfer of right agreement to receive cash inflow</t>
  </si>
  <si>
    <t>Current portion of provisions for guarantee of lease agreement</t>
  </si>
  <si>
    <t>Non-current payables</t>
  </si>
  <si>
    <t>Long-term borrowings from financial institutions</t>
  </si>
  <si>
    <t>Other non-current liabilities</t>
  </si>
  <si>
    <t xml:space="preserve">    (691,710,880 ordinary shares, par value at Baht 5 per share)</t>
  </si>
  <si>
    <t xml:space="preserve">    (500,651,065 ordinary shares, par value at Baht 5 per share)</t>
  </si>
  <si>
    <t>Equity attributable to owners of the parent</t>
  </si>
  <si>
    <t>Non-controlling interests</t>
  </si>
  <si>
    <t>Cost of sale of real estate</t>
  </si>
  <si>
    <t>Cost of rental and rendering of services</t>
  </si>
  <si>
    <t>Cost of management of real estate</t>
  </si>
  <si>
    <t>Cost of health and wellness</t>
  </si>
  <si>
    <t>Distribution costs</t>
  </si>
  <si>
    <t>Revenue from sale of real estate</t>
  </si>
  <si>
    <t>Revenue from rental and rendering of services</t>
  </si>
  <si>
    <t>Revenue from management of real estate</t>
  </si>
  <si>
    <t>Revenue from health and wellness</t>
  </si>
  <si>
    <t>Gain on measurement of investment in associate before business acquisition</t>
  </si>
  <si>
    <t>Gain on bargain purchase</t>
  </si>
  <si>
    <t>Gain on disposal of investment properties</t>
  </si>
  <si>
    <t xml:space="preserve">   Owners of the parent</t>
  </si>
  <si>
    <t xml:space="preserve">   Non-controlling interests</t>
  </si>
  <si>
    <t>Total comprehensive income attributable to:</t>
  </si>
  <si>
    <t>attributable to</t>
  </si>
  <si>
    <t>owners of</t>
  </si>
  <si>
    <t>the parent</t>
  </si>
  <si>
    <t>Non-</t>
  </si>
  <si>
    <t>controlling</t>
  </si>
  <si>
    <t>interests</t>
  </si>
  <si>
    <t xml:space="preserve">  Contributions by and distributions to owners of the parent</t>
  </si>
  <si>
    <t xml:space="preserve">    Issue of new shares</t>
  </si>
  <si>
    <t xml:space="preserve"> Total contributions by and distributions to owners of the parent</t>
  </si>
  <si>
    <t>Changes in ownership interests in subsidiaries</t>
  </si>
  <si>
    <t xml:space="preserve">Acquisition of non-controlling interests </t>
  </si>
  <si>
    <t xml:space="preserve">    with a change in control</t>
  </si>
  <si>
    <t>Total changes in ownership interests in subsidiaries</t>
  </si>
  <si>
    <t>Gain on disposal of investment in subsidiary</t>
  </si>
  <si>
    <t>Gain on write-off of right-of-use assets</t>
  </si>
  <si>
    <t>Payables from a transfer of right agreement to receive cash inflow</t>
  </si>
  <si>
    <t>Acquisition of investment properties</t>
  </si>
  <si>
    <t>Increase in deposits pledged as collateral</t>
  </si>
  <si>
    <t>Acquisition of subsidiaries, net of cash acquired</t>
  </si>
  <si>
    <t>Proceeds from issue of ordinary shares</t>
  </si>
  <si>
    <t>Proceeds from short-term loan from a financial institution</t>
  </si>
  <si>
    <t>Repayment of long-term loan from a financial institution</t>
  </si>
  <si>
    <t>Proceeds from long-term loan from a financial institution</t>
  </si>
  <si>
    <t>Proceeds from short-term loans and advance from related parties</t>
  </si>
  <si>
    <t>Repayment of short-term loans from others</t>
  </si>
  <si>
    <t>6, 9</t>
  </si>
  <si>
    <t>8, 9</t>
  </si>
  <si>
    <t>9, 12</t>
  </si>
  <si>
    <t>9, 13</t>
  </si>
  <si>
    <t>9, 14</t>
  </si>
  <si>
    <t>5, 17</t>
  </si>
  <si>
    <t>5, 20</t>
  </si>
  <si>
    <t>5, 14</t>
  </si>
  <si>
    <t>5, 27</t>
  </si>
  <si>
    <t xml:space="preserve">Profit (loss) from operating activities </t>
  </si>
  <si>
    <t>Loss for the year from discontinued operation, net of tax</t>
  </si>
  <si>
    <t>Other comprehensive income</t>
  </si>
  <si>
    <t xml:space="preserve">Share of other comprehensive income of associates and </t>
  </si>
  <si>
    <t>Continuing operation</t>
  </si>
  <si>
    <t>Discontinued operation</t>
  </si>
  <si>
    <t>comprehensive</t>
  </si>
  <si>
    <t xml:space="preserve">   Profit (loss) for the year</t>
  </si>
  <si>
    <t>gain on defined</t>
  </si>
  <si>
    <t>(Gain) loss on exchange rate</t>
  </si>
  <si>
    <t>Net (gain) loss on invesments measured at fair value through profit or loss</t>
  </si>
  <si>
    <t>Share of (profit) loss of associates and joint venture accounted for</t>
  </si>
  <si>
    <t>Net cash generated from (used in) operations</t>
  </si>
  <si>
    <t xml:space="preserve">Net cash from (used in) operating activities </t>
  </si>
  <si>
    <t xml:space="preserve">Net cash (used in) from investing activities  </t>
  </si>
  <si>
    <t xml:space="preserve">Net cash from (used in) financing activities  </t>
  </si>
  <si>
    <t>Short-term loans to others</t>
  </si>
  <si>
    <t>Short-term borrowings from other parties</t>
  </si>
  <si>
    <t>Impairment loss on investment</t>
  </si>
  <si>
    <t xml:space="preserve">Reclassification of other non-current financial assets to other current </t>
  </si>
  <si>
    <t xml:space="preserve">   financial assets</t>
  </si>
  <si>
    <t>measurement of</t>
  </si>
  <si>
    <t>Consolidated financial statements</t>
  </si>
  <si>
    <t>Separate financial statements</t>
  </si>
  <si>
    <t>Advance from related parties</t>
  </si>
  <si>
    <t>22</t>
  </si>
  <si>
    <t>4, 9, 11</t>
  </si>
  <si>
    <t>Short-term loans to related parties</t>
  </si>
  <si>
    <t>Income tax expense</t>
  </si>
  <si>
    <t>Share of profit of associates and joint venture accounted for</t>
  </si>
  <si>
    <t>Profit for the year</t>
  </si>
  <si>
    <t>Profit for the year from continuing operations</t>
  </si>
  <si>
    <t>Profit before income tax expense</t>
  </si>
  <si>
    <t>Loss on measurement of financial assets</t>
  </si>
  <si>
    <t>Gain on measurement of financial assets</t>
  </si>
  <si>
    <t>Profit attributable to: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</si>
  <si>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</si>
  <si>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Contract assets - current</t>
  </si>
  <si>
    <t>Deposits from investment agreement</t>
  </si>
  <si>
    <t>5</t>
  </si>
  <si>
    <t>Impairment loss on investments</t>
  </si>
  <si>
    <t>Tax expense</t>
  </si>
  <si>
    <t>Impairment loss on building and equipment</t>
  </si>
  <si>
    <t>Proceeds of short-term loans from 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</si>
</sst>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0\ ;\(#,##0.00\)"/>
    <numFmt numFmtId="166" formatCode="#,##0;\(#,##0\)"/>
    <numFmt numFmtId="167" formatCode="\$#,##0.00;\(\$#,##0.00\)"/>
    <numFmt numFmtId="168" formatCode="\$#,##0;\(\$#,##0\)"/>
    <numFmt numFmtId="169" formatCode="_(* #,##0_);_(* \(#,##0\);_(* &quot;-&quot;??_);_(@_)"/>
    <numFmt numFmtId="170" formatCode="_(* #,##0_);_(* \(#,##0\);_(* &quot;-&quot;????_);_(@_)"/>
    <numFmt numFmtId="171" formatCode="_(* #,##0_);_(* \(#,##0\);_(* &quot;-&quot;?????_);_(@_)"/>
    <numFmt numFmtId="172" formatCode="* #,##0_);* \(#,##0\);&quot;-&quot;??_);@"/>
    <numFmt numFmtId="173" formatCode="_ * #,##0.00_ ;_ * \-#,##0.00_ ;_ * &quot;-&quot;??_ ;_ @_ "/>
    <numFmt numFmtId="174" formatCode="* \(#,##0\);* #,##0_);&quot;-&quot;??_);@"/>
    <numFmt numFmtId="175" formatCode="_(* #,##0_);_(* \(#,##0\);_(* &quot;-&quot;???_);_(@_)"/>
    <numFmt numFmtId="176" formatCode="0.0%"/>
    <numFmt numFmtId="177" formatCode="_(* #,##0.0000_);_(* \(#,##0.0000\);_(* &quot;-&quot;????_);_(@_)"/>
    <numFmt numFmtId="178" formatCode="0.00_)"/>
    <numFmt numFmtId="179" formatCode="0%_);\(0%\)"/>
  </numFmts>
  <fonts count="74">
    <font>
      <sz val="14"/>
      <name val="Angsana New"/>
      <family val="1"/>
      <charset val="222"/>
    </font>
    <font>
      <sz val="11"/>
      <color theme="1"/>
      <name val="Calibri"/>
      <family val="2"/>
      <scheme val="minor"/>
    </font>
    <font>
      <sz val="10"/>
      <name val="ApFont"/>
    </font>
    <font>
      <sz val="10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sz val="10"/>
      <name val="Arial"/>
      <family val="2"/>
    </font>
    <font>
      <sz val="14"/>
      <name val="Angsana New"/>
      <family val="1"/>
      <charset val="222"/>
    </font>
    <font>
      <sz val="8"/>
      <name val="Times New Roman"/>
      <family val="1"/>
    </font>
    <font>
      <sz val="14"/>
      <name val="AngsanaUPC"/>
      <family val="1"/>
    </font>
    <font>
      <sz val="7"/>
      <name val="Small Fonts"/>
      <family val="2"/>
    </font>
    <font>
      <sz val="14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Times New Roman"/>
      <family val="1"/>
    </font>
    <font>
      <sz val="11"/>
      <name val="Angsana New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4"/>
      <name val="Times New Roman"/>
      <family val="1"/>
    </font>
    <font>
      <u/>
      <sz val="11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sz val="15"/>
      <name val="Angsana New"/>
      <family val="1"/>
    </font>
    <font>
      <sz val="14"/>
      <color theme="1"/>
      <name val="Angsana New"/>
      <family val="1"/>
    </font>
    <font>
      <b/>
      <sz val="9.5"/>
      <color rgb="FF00338D"/>
      <name val="Arial"/>
      <family val="2"/>
    </font>
    <font>
      <sz val="9.5"/>
      <color rgb="FF00338D"/>
      <name val="Arial"/>
      <family val="2"/>
    </font>
    <font>
      <b/>
      <i/>
      <sz val="12"/>
      <name val="Times New Roman"/>
      <family val="1"/>
    </font>
    <font>
      <i/>
      <sz val="8"/>
      <name val="Times New Roman"/>
      <family val="1"/>
    </font>
    <font>
      <i/>
      <sz val="12"/>
      <name val="Times New Roman"/>
      <family val="1"/>
    </font>
    <font>
      <b/>
      <sz val="11"/>
      <name val="Angsana New"/>
      <family val="1"/>
    </font>
    <font>
      <sz val="12"/>
      <name val="Angsana New"/>
      <family val="1"/>
    </font>
    <font>
      <sz val="10"/>
      <name val="Angsana New"/>
      <family val="1"/>
    </font>
    <font>
      <i/>
      <sz val="11"/>
      <color theme="1"/>
      <name val="Times New Roman"/>
      <family val="1"/>
    </font>
    <font>
      <i/>
      <sz val="15"/>
      <name val="Angsana New"/>
      <family val="1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2"/>
      <name val="Tms Rmn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i/>
      <sz val="16"/>
      <name val="Helv"/>
      <charset val="22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sz val="18"/>
      <color indexed="62"/>
      <name val="Cambria"/>
      <family val="2"/>
    </font>
    <font>
      <b/>
      <sz val="24"/>
      <name val="AngsanaUPC"/>
      <family val="1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2"/>
      <name val="นูลมรผ"/>
    </font>
    <font>
      <sz val="14"/>
      <name val="CordiaUPC"/>
      <family val="2"/>
      <charset val="222"/>
    </font>
    <font>
      <b/>
      <sz val="16"/>
      <name val="AngsanaUPC"/>
      <family val="1"/>
      <charset val="22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5"/>
      <color theme="1"/>
      <name val="Angsana New"/>
      <family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/>
      <top style="double">
        <color rgb="FF000000"/>
      </top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20">
    <xf numFmtId="0" fontId="0" fillId="0" borderId="0"/>
    <xf numFmtId="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166" fontId="3" fillId="0" borderId="0"/>
    <xf numFmtId="174" fontId="3" fillId="0" borderId="0" applyFill="0" applyBorder="0" applyProtection="0"/>
    <xf numFmtId="174" fontId="3" fillId="0" borderId="1" applyFill="0" applyProtection="0"/>
    <xf numFmtId="174" fontId="3" fillId="0" borderId="2" applyFill="0" applyProtection="0"/>
    <xf numFmtId="167" fontId="3" fillId="0" borderId="0"/>
    <xf numFmtId="172" fontId="3" fillId="0" borderId="0" applyFill="0" applyBorder="0" applyProtection="0"/>
    <xf numFmtId="172" fontId="3" fillId="0" borderId="1" applyFill="0" applyProtection="0"/>
    <xf numFmtId="172" fontId="3" fillId="0" borderId="2" applyFill="0" applyProtection="0"/>
    <xf numFmtId="168" fontId="3" fillId="0" borderId="0"/>
    <xf numFmtId="37" fontId="10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4" fillId="0" borderId="0"/>
    <xf numFmtId="0" fontId="4" fillId="0" borderId="0"/>
    <xf numFmtId="9" fontId="7" fillId="0" borderId="0" applyFont="0" applyFill="0" applyBorder="0" applyAlignment="0" applyProtection="0"/>
    <xf numFmtId="0" fontId="5" fillId="0" borderId="0"/>
    <xf numFmtId="4" fontId="2" fillId="0" borderId="0" applyFont="0" applyFill="0" applyBorder="0" applyAlignment="0" applyProtection="0"/>
    <xf numFmtId="0" fontId="6" fillId="0" borderId="0"/>
    <xf numFmtId="173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4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7" borderId="0" applyNumberFormat="0" applyBorder="0" applyAlignment="0" applyProtection="0"/>
    <xf numFmtId="0" fontId="40" fillId="5" borderId="0" applyNumberFormat="0" applyBorder="0" applyAlignment="0" applyProtection="0"/>
    <xf numFmtId="0" fontId="41" fillId="7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9" borderId="0" applyNumberFormat="0" applyBorder="0" applyAlignment="0" applyProtection="0"/>
    <xf numFmtId="0" fontId="41" fillId="7" borderId="0" applyNumberFormat="0" applyBorder="0" applyAlignment="0" applyProtection="0"/>
    <xf numFmtId="0" fontId="41" fillId="4" borderId="0" applyNumberFormat="0" applyBorder="0" applyAlignment="0" applyProtection="0"/>
    <xf numFmtId="9" fontId="42" fillId="0" borderId="0"/>
    <xf numFmtId="0" fontId="41" fillId="12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3" fillId="16" borderId="0" applyNumberFormat="0" applyBorder="0" applyAlignment="0" applyProtection="0"/>
    <xf numFmtId="0" fontId="44" fillId="17" borderId="11" applyNumberFormat="0" applyAlignment="0" applyProtection="0"/>
    <xf numFmtId="0" fontId="45" fillId="18" borderId="12" applyNumberFormat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7" borderId="0" applyNumberFormat="0" applyBorder="0" applyAlignment="0" applyProtection="0"/>
    <xf numFmtId="38" fontId="49" fillId="19" borderId="0" applyNumberFormat="0" applyBorder="0" applyAlignment="0" applyProtection="0"/>
    <xf numFmtId="0" fontId="50" fillId="0" borderId="13" applyNumberFormat="0" applyAlignment="0" applyProtection="0">
      <alignment horizontal="left" vertical="center"/>
    </xf>
    <xf numFmtId="0" fontId="50" fillId="0" borderId="4">
      <alignment horizontal="left" vertical="center"/>
    </xf>
    <xf numFmtId="14" fontId="37" fillId="20" borderId="14">
      <alignment horizontal="center" vertical="center" wrapText="1"/>
    </xf>
    <xf numFmtId="0" fontId="51" fillId="0" borderId="15" applyNumberFormat="0" applyFill="0" applyAlignment="0" applyProtection="0"/>
    <xf numFmtId="0" fontId="52" fillId="0" borderId="16" applyNumberFormat="0" applyFill="0" applyAlignment="0" applyProtection="0"/>
    <xf numFmtId="0" fontId="53" fillId="0" borderId="17" applyNumberFormat="0" applyFill="0" applyAlignment="0" applyProtection="0"/>
    <xf numFmtId="0" fontId="53" fillId="0" borderId="0" applyNumberFormat="0" applyFill="0" applyBorder="0" applyAlignment="0" applyProtection="0"/>
    <xf numFmtId="14" fontId="37" fillId="20" borderId="14">
      <alignment horizontal="center" vertical="center" wrapText="1"/>
    </xf>
    <xf numFmtId="10" fontId="49" fillId="21" borderId="10" applyNumberFormat="0" applyBorder="0" applyAlignment="0" applyProtection="0"/>
    <xf numFmtId="0" fontId="54" fillId="8" borderId="11" applyNumberFormat="0" applyAlignment="0" applyProtection="0"/>
    <xf numFmtId="0" fontId="54" fillId="8" borderId="11" applyNumberFormat="0" applyAlignment="0" applyProtection="0"/>
    <xf numFmtId="0" fontId="54" fillId="8" borderId="11" applyNumberFormat="0" applyAlignment="0" applyProtection="0"/>
    <xf numFmtId="0" fontId="55" fillId="0" borderId="18" applyNumberFormat="0" applyFill="0" applyAlignment="0" applyProtection="0"/>
    <xf numFmtId="0" fontId="56" fillId="8" borderId="0" applyNumberFormat="0" applyBorder="0" applyAlignment="0" applyProtection="0"/>
    <xf numFmtId="178" fontId="57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6" fillId="5" borderId="19" applyNumberFormat="0" applyFont="0" applyAlignment="0" applyProtection="0"/>
    <xf numFmtId="0" fontId="58" fillId="17" borderId="20" applyNumberFormat="0" applyAlignment="0" applyProtection="0"/>
    <xf numFmtId="40" fontId="59" fillId="22" borderId="0">
      <alignment horizontal="right"/>
    </xf>
    <xf numFmtId="179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6" fillId="0" borderId="9" applyNumberFormat="0" applyFill="0" applyAlignment="0" applyProtection="0">
      <alignment horizontal="center" vertical="center"/>
    </xf>
    <xf numFmtId="1" fontId="6" fillId="0" borderId="9" applyNumberFormat="0" applyFill="0" applyAlignment="0" applyProtection="0">
      <alignment horizontal="center" vertical="center"/>
    </xf>
    <xf numFmtId="1" fontId="6" fillId="0" borderId="9" applyNumberFormat="0" applyFill="0" applyAlignment="0" applyProtection="0">
      <alignment horizontal="center" vertical="center"/>
    </xf>
    <xf numFmtId="0" fontId="39" fillId="0" borderId="0" applyFill="0" applyBorder="0" applyProtection="0">
      <alignment horizontal="left" vertical="top"/>
    </xf>
    <xf numFmtId="0" fontId="60" fillId="0" borderId="0" applyNumberFormat="0" applyFill="0" applyBorder="0" applyAlignment="0" applyProtection="0"/>
    <xf numFmtId="3" fontId="61" fillId="0" borderId="21">
      <alignment horizontal="center"/>
    </xf>
    <xf numFmtId="0" fontId="55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9" fontId="64" fillId="0" borderId="0" applyFont="0" applyFill="0" applyBorder="0" applyAlignment="0" applyProtection="0"/>
    <xf numFmtId="0" fontId="65" fillId="0" borderId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/>
    <xf numFmtId="0" fontId="5" fillId="0" borderId="0"/>
    <xf numFmtId="0" fontId="5" fillId="0" borderId="0"/>
    <xf numFmtId="0" fontId="6" fillId="0" borderId="0"/>
    <xf numFmtId="37" fontId="6" fillId="0" borderId="0"/>
    <xf numFmtId="1" fontId="66" fillId="0" borderId="0" applyFill="0" applyBorder="0" applyProtection="0">
      <alignment horizontal="center"/>
    </xf>
    <xf numFmtId="4" fontId="67" fillId="8" borderId="22" applyNumberFormat="0" applyProtection="0">
      <alignment vertical="center"/>
    </xf>
    <xf numFmtId="4" fontId="68" fillId="2" borderId="22" applyNumberFormat="0" applyProtection="0">
      <alignment vertical="center"/>
    </xf>
    <xf numFmtId="4" fontId="67" fillId="2" borderId="22" applyNumberFormat="0" applyProtection="0">
      <alignment horizontal="left" vertical="center" indent="1"/>
    </xf>
    <xf numFmtId="0" fontId="67" fillId="2" borderId="22" applyNumberFormat="0" applyProtection="0">
      <alignment horizontal="left" vertical="top" indent="1"/>
    </xf>
    <xf numFmtId="4" fontId="67" fillId="23" borderId="0" applyNumberFormat="0" applyProtection="0">
      <alignment horizontal="left" vertical="center" indent="1"/>
    </xf>
    <xf numFmtId="4" fontId="69" fillId="9" borderId="22" applyNumberFormat="0" applyProtection="0">
      <alignment horizontal="right" vertical="center"/>
    </xf>
    <xf numFmtId="4" fontId="69" fillId="4" borderId="22" applyNumberFormat="0" applyProtection="0">
      <alignment horizontal="right" vertical="center"/>
    </xf>
    <xf numFmtId="4" fontId="69" fillId="15" borderId="22" applyNumberFormat="0" applyProtection="0">
      <alignment horizontal="right" vertical="center"/>
    </xf>
    <xf numFmtId="4" fontId="69" fillId="11" borderId="22" applyNumberFormat="0" applyProtection="0">
      <alignment horizontal="right" vertical="center"/>
    </xf>
    <xf numFmtId="4" fontId="69" fillId="24" borderId="22" applyNumberFormat="0" applyProtection="0">
      <alignment horizontal="right" vertical="center"/>
    </xf>
    <xf numFmtId="4" fontId="69" fillId="10" borderId="22" applyNumberFormat="0" applyProtection="0">
      <alignment horizontal="right" vertical="center"/>
    </xf>
    <xf numFmtId="4" fontId="69" fillId="25" borderId="22" applyNumberFormat="0" applyProtection="0">
      <alignment horizontal="right" vertical="center"/>
    </xf>
    <xf numFmtId="4" fontId="69" fillId="26" borderId="22" applyNumberFormat="0" applyProtection="0">
      <alignment horizontal="right" vertical="center"/>
    </xf>
    <xf numFmtId="4" fontId="69" fillId="27" borderId="22" applyNumberFormat="0" applyProtection="0">
      <alignment horizontal="right" vertical="center"/>
    </xf>
    <xf numFmtId="4" fontId="67" fillId="28" borderId="23" applyNumberFormat="0" applyProtection="0">
      <alignment horizontal="left" vertical="center" indent="1"/>
    </xf>
    <xf numFmtId="4" fontId="69" fillId="29" borderId="0" applyNumberFormat="0" applyProtection="0">
      <alignment horizontal="left" vertical="center" indent="1"/>
    </xf>
    <xf numFmtId="4" fontId="70" fillId="30" borderId="0" applyNumberFormat="0" applyProtection="0">
      <alignment horizontal="left" vertical="center" indent="1"/>
    </xf>
    <xf numFmtId="4" fontId="69" fillId="31" borderId="22" applyNumberFormat="0" applyProtection="0">
      <alignment horizontal="right" vertical="center"/>
    </xf>
    <xf numFmtId="4" fontId="69" fillId="29" borderId="0" applyNumberFormat="0" applyProtection="0">
      <alignment horizontal="left" vertical="center" indent="1"/>
    </xf>
    <xf numFmtId="4" fontId="69" fillId="23" borderId="0" applyNumberFormat="0" applyProtection="0">
      <alignment horizontal="left" vertical="center" indent="1"/>
    </xf>
    <xf numFmtId="0" fontId="6" fillId="30" borderId="22" applyNumberFormat="0" applyProtection="0">
      <alignment horizontal="left" vertical="center" indent="1"/>
    </xf>
    <xf numFmtId="0" fontId="6" fillId="30" borderId="22" applyNumberFormat="0" applyProtection="0">
      <alignment horizontal="left" vertical="top" indent="1"/>
    </xf>
    <xf numFmtId="0" fontId="6" fillId="23" borderId="22" applyNumberFormat="0" applyProtection="0">
      <alignment horizontal="left" vertical="center" indent="1"/>
    </xf>
    <xf numFmtId="0" fontId="6" fillId="23" borderId="22" applyNumberFormat="0" applyProtection="0">
      <alignment horizontal="left" vertical="top" indent="1"/>
    </xf>
    <xf numFmtId="0" fontId="6" fillId="32" borderId="22" applyNumberFormat="0" applyProtection="0">
      <alignment horizontal="left" vertical="center" indent="1"/>
    </xf>
    <xf numFmtId="0" fontId="6" fillId="32" borderId="22" applyNumberFormat="0" applyProtection="0">
      <alignment horizontal="left" vertical="top" indent="1"/>
    </xf>
    <xf numFmtId="0" fontId="6" fillId="33" borderId="22" applyNumberFormat="0" applyProtection="0">
      <alignment horizontal="left" vertical="center" indent="1"/>
    </xf>
    <xf numFmtId="0" fontId="6" fillId="33" borderId="22" applyNumberFormat="0" applyProtection="0">
      <alignment horizontal="left" vertical="top" indent="1"/>
    </xf>
    <xf numFmtId="4" fontId="69" fillId="21" borderId="22" applyNumberFormat="0" applyProtection="0">
      <alignment vertical="center"/>
    </xf>
    <xf numFmtId="4" fontId="71" fillId="21" borderId="22" applyNumberFormat="0" applyProtection="0">
      <alignment vertical="center"/>
    </xf>
    <xf numFmtId="4" fontId="69" fillId="21" borderId="22" applyNumberFormat="0" applyProtection="0">
      <alignment horizontal="left" vertical="center" indent="1"/>
    </xf>
    <xf numFmtId="0" fontId="69" fillId="21" borderId="22" applyNumberFormat="0" applyProtection="0">
      <alignment horizontal="left" vertical="top" indent="1"/>
    </xf>
    <xf numFmtId="4" fontId="69" fillId="29" borderId="22" applyNumberFormat="0" applyProtection="0">
      <alignment horizontal="right" vertical="center"/>
    </xf>
    <xf numFmtId="4" fontId="71" fillId="29" borderId="22" applyNumberFormat="0" applyProtection="0">
      <alignment horizontal="right" vertical="center"/>
    </xf>
    <xf numFmtId="4" fontId="69" fillId="31" borderId="22" applyNumberFormat="0" applyProtection="0">
      <alignment horizontal="left" vertical="center" indent="1"/>
    </xf>
    <xf numFmtId="0" fontId="69" fillId="23" borderId="22" applyNumberFormat="0" applyProtection="0">
      <alignment horizontal="left" vertical="top" indent="1"/>
    </xf>
    <xf numFmtId="4" fontId="72" fillId="34" borderId="0" applyNumberFormat="0" applyProtection="0">
      <alignment horizontal="left" vertical="center" indent="1"/>
    </xf>
    <xf numFmtId="4" fontId="38" fillId="29" borderId="22" applyNumberFormat="0" applyProtection="0">
      <alignment horizontal="right"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164" fontId="15" fillId="0" borderId="0" applyFont="0" applyFill="0" applyBorder="0" applyAlignment="0" applyProtection="0"/>
    <xf numFmtId="0" fontId="15" fillId="0" borderId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17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6" fillId="0" borderId="0"/>
    <xf numFmtId="0" fontId="6" fillId="0" borderId="0"/>
  </cellStyleXfs>
  <cellXfs count="338">
    <xf numFmtId="0" fontId="0" fillId="0" borderId="0" xfId="0"/>
    <xf numFmtId="169" fontId="3" fillId="0" borderId="0" xfId="1" applyNumberFormat="1" applyFont="1" applyFill="1" applyBorder="1" applyAlignment="1">
      <alignment horizontal="right" vertical="center"/>
    </xf>
    <xf numFmtId="3" fontId="11" fillId="0" borderId="0" xfId="1" applyNumberFormat="1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3" fontId="14" fillId="0" borderId="0" xfId="1" applyNumberFormat="1" applyFont="1" applyFill="1" applyAlignment="1">
      <alignment vertical="center"/>
    </xf>
    <xf numFmtId="3" fontId="13" fillId="0" borderId="0" xfId="1" applyNumberFormat="1" applyFont="1" applyFill="1" applyAlignment="1">
      <alignment vertical="center"/>
    </xf>
    <xf numFmtId="0" fontId="13" fillId="0" borderId="0" xfId="0" applyFont="1" applyAlignment="1">
      <alignment horizontal="left" vertical="center"/>
    </xf>
    <xf numFmtId="170" fontId="14" fillId="0" borderId="0" xfId="1" applyNumberFormat="1" applyFont="1" applyFill="1" applyAlignment="1">
      <alignment horizontal="center" vertical="center"/>
    </xf>
    <xf numFmtId="170" fontId="14" fillId="0" borderId="0" xfId="1" applyNumberFormat="1" applyFont="1" applyFill="1" applyBorder="1" applyAlignment="1">
      <alignment horizontal="right" vertical="center"/>
    </xf>
    <xf numFmtId="170" fontId="14" fillId="0" borderId="0" xfId="1" applyNumberFormat="1" applyFont="1" applyFill="1" applyAlignment="1">
      <alignment horizontal="right" vertical="center"/>
    </xf>
    <xf numFmtId="169" fontId="17" fillId="0" borderId="0" xfId="2" applyNumberFormat="1" applyFont="1" applyFill="1" applyAlignment="1">
      <alignment horizontal="center" vertical="center"/>
    </xf>
    <xf numFmtId="0" fontId="17" fillId="0" borderId="0" xfId="22" applyFont="1" applyAlignment="1">
      <alignment vertical="center"/>
    </xf>
    <xf numFmtId="169" fontId="17" fillId="0" borderId="0" xfId="2" applyNumberFormat="1" applyFont="1" applyFill="1" applyAlignment="1">
      <alignment vertical="center"/>
    </xf>
    <xf numFmtId="0" fontId="13" fillId="0" borderId="0" xfId="0" applyFont="1" applyAlignment="1">
      <alignment horizontal="left" vertical="center" indent="2"/>
    </xf>
    <xf numFmtId="0" fontId="14" fillId="0" borderId="0" xfId="0" applyFont="1" applyAlignment="1">
      <alignment horizontal="center"/>
    </xf>
    <xf numFmtId="37" fontId="14" fillId="0" borderId="0" xfId="1" applyNumberFormat="1" applyFont="1" applyFill="1" applyBorder="1" applyAlignment="1">
      <alignment horizontal="right" vertical="center"/>
    </xf>
    <xf numFmtId="49" fontId="1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49" fontId="19" fillId="0" borderId="0" xfId="0" applyNumberFormat="1" applyFont="1" applyAlignment="1">
      <alignment horizontal="center"/>
    </xf>
    <xf numFmtId="0" fontId="12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14" fillId="0" borderId="0" xfId="0" applyFont="1" applyAlignment="1">
      <alignment horizontal="justify"/>
    </xf>
    <xf numFmtId="0" fontId="19" fillId="0" borderId="0" xfId="0" applyFont="1" applyAlignment="1">
      <alignment horizontal="center"/>
    </xf>
    <xf numFmtId="0" fontId="14" fillId="0" borderId="0" xfId="1" applyNumberFormat="1" applyFont="1" applyFill="1" applyBorder="1" applyAlignment="1">
      <alignment horizontal="justify"/>
    </xf>
    <xf numFmtId="0" fontId="16" fillId="0" borderId="0" xfId="1" applyNumberFormat="1" applyFont="1" applyFill="1" applyBorder="1" applyAlignment="1">
      <alignment horizontal="justify"/>
    </xf>
    <xf numFmtId="0" fontId="14" fillId="0" borderId="0" xfId="0" applyFont="1" applyAlignment="1">
      <alignment horizontal="left" indent="1"/>
    </xf>
    <xf numFmtId="169" fontId="14" fillId="0" borderId="0" xfId="0" applyNumberFormat="1" applyFont="1" applyAlignment="1">
      <alignment horizontal="right"/>
    </xf>
    <xf numFmtId="169" fontId="16" fillId="0" borderId="0" xfId="1" applyNumberFormat="1" applyFont="1" applyFill="1" applyAlignment="1">
      <alignment horizontal="right"/>
    </xf>
    <xf numFmtId="169" fontId="14" fillId="0" borderId="0" xfId="1" applyNumberFormat="1" applyFont="1" applyFill="1" applyAlignment="1">
      <alignment horizontal="right"/>
    </xf>
    <xf numFmtId="169" fontId="14" fillId="0" borderId="0" xfId="1" applyNumberFormat="1" applyFont="1" applyFill="1" applyBorder="1" applyAlignment="1">
      <alignment horizontal="right"/>
    </xf>
    <xf numFmtId="169" fontId="16" fillId="0" borderId="0" xfId="1" applyNumberFormat="1" applyFont="1" applyFill="1" applyBorder="1" applyAlignment="1">
      <alignment horizontal="right"/>
    </xf>
    <xf numFmtId="169" fontId="14" fillId="0" borderId="0" xfId="1" applyNumberFormat="1" applyFont="1" applyFill="1" applyAlignment="1">
      <alignment horizontal="center"/>
    </xf>
    <xf numFmtId="169" fontId="14" fillId="0" borderId="3" xfId="1" applyNumberFormat="1" applyFont="1" applyFill="1" applyBorder="1" applyAlignment="1">
      <alignment horizontal="right"/>
    </xf>
    <xf numFmtId="169" fontId="16" fillId="0" borderId="3" xfId="1" applyNumberFormat="1" applyFont="1" applyFill="1" applyBorder="1" applyAlignment="1">
      <alignment horizontal="right"/>
    </xf>
    <xf numFmtId="169" fontId="13" fillId="0" borderId="4" xfId="0" applyNumberFormat="1" applyFont="1" applyBorder="1"/>
    <xf numFmtId="169" fontId="13" fillId="0" borderId="0" xfId="0" applyNumberFormat="1" applyFont="1" applyAlignment="1">
      <alignment horizontal="right"/>
    </xf>
    <xf numFmtId="169" fontId="16" fillId="0" borderId="0" xfId="0" applyNumberFormat="1" applyFont="1" applyAlignment="1">
      <alignment horizontal="right"/>
    </xf>
    <xf numFmtId="49" fontId="20" fillId="0" borderId="0" xfId="0" applyNumberFormat="1" applyFont="1" applyAlignment="1">
      <alignment horizontal="center"/>
    </xf>
    <xf numFmtId="169" fontId="13" fillId="0" borderId="0" xfId="1" applyNumberFormat="1" applyFont="1" applyFill="1" applyBorder="1" applyAlignment="1">
      <alignment horizontal="right"/>
    </xf>
    <xf numFmtId="169" fontId="13" fillId="0" borderId="5" xfId="0" applyNumberFormat="1" applyFont="1" applyBorder="1"/>
    <xf numFmtId="49" fontId="13" fillId="0" borderId="0" xfId="0" applyNumberFormat="1" applyFont="1" applyAlignment="1">
      <alignment horizontal="center" vertical="center"/>
    </xf>
    <xf numFmtId="43" fontId="13" fillId="0" borderId="0" xfId="0" applyNumberFormat="1" applyFont="1"/>
    <xf numFmtId="43" fontId="14" fillId="0" borderId="0" xfId="0" applyNumberFormat="1" applyFont="1"/>
    <xf numFmtId="43" fontId="14" fillId="0" borderId="0" xfId="0" applyNumberFormat="1" applyFont="1" applyAlignment="1">
      <alignment horizontal="center"/>
    </xf>
    <xf numFmtId="169" fontId="14" fillId="0" borderId="0" xfId="0" applyNumberFormat="1" applyFont="1"/>
    <xf numFmtId="169" fontId="13" fillId="0" borderId="4" xfId="1" applyNumberFormat="1" applyFont="1" applyFill="1" applyBorder="1" applyAlignment="1">
      <alignment horizontal="right"/>
    </xf>
    <xf numFmtId="169" fontId="13" fillId="0" borderId="0" xfId="1" applyNumberFormat="1" applyFont="1" applyFill="1" applyAlignment="1">
      <alignment horizontal="right"/>
    </xf>
    <xf numFmtId="169" fontId="13" fillId="0" borderId="3" xfId="0" applyNumberFormat="1" applyFont="1" applyBorder="1"/>
    <xf numFmtId="169" fontId="14" fillId="0" borderId="5" xfId="1" applyNumberFormat="1" applyFont="1" applyFill="1" applyBorder="1" applyAlignment="1">
      <alignment horizontal="right"/>
    </xf>
    <xf numFmtId="0" fontId="18" fillId="0" borderId="0" xfId="0" applyFont="1"/>
    <xf numFmtId="49" fontId="21" fillId="0" borderId="0" xfId="0" applyNumberFormat="1" applyFont="1" applyAlignment="1">
      <alignment horizontal="center"/>
    </xf>
    <xf numFmtId="0" fontId="11" fillId="0" borderId="0" xfId="0" applyFont="1"/>
    <xf numFmtId="0" fontId="14" fillId="0" borderId="0" xfId="0" applyFont="1"/>
    <xf numFmtId="43" fontId="14" fillId="0" borderId="0" xfId="0" applyNumberFormat="1" applyFont="1" applyAlignment="1">
      <alignment horizontal="justify"/>
    </xf>
    <xf numFmtId="0" fontId="8" fillId="0" borderId="0" xfId="0" applyFont="1" applyAlignment="1">
      <alignment horizontal="justify" vertical="center"/>
    </xf>
    <xf numFmtId="0" fontId="13" fillId="0" borderId="0" xfId="43" applyFont="1"/>
    <xf numFmtId="0" fontId="13" fillId="0" borderId="0" xfId="0" applyFont="1" applyAlignment="1">
      <alignment horizontal="left"/>
    </xf>
    <xf numFmtId="0" fontId="14" fillId="0" borderId="0" xfId="43" applyFont="1"/>
    <xf numFmtId="0" fontId="20" fillId="0" borderId="0" xfId="0" applyFont="1"/>
    <xf numFmtId="0" fontId="14" fillId="0" borderId="0" xfId="0" applyFont="1" applyAlignment="1">
      <alignment horizontal="left"/>
    </xf>
    <xf numFmtId="0" fontId="13" fillId="0" borderId="0" xfId="0" applyFont="1"/>
    <xf numFmtId="37" fontId="13" fillId="0" borderId="0" xfId="0" applyNumberFormat="1" applyFont="1" applyAlignment="1">
      <alignment horizontal="right"/>
    </xf>
    <xf numFmtId="37" fontId="14" fillId="0" borderId="0" xfId="0" applyNumberFormat="1" applyFont="1" applyAlignment="1">
      <alignment horizontal="right"/>
    </xf>
    <xf numFmtId="43" fontId="14" fillId="0" borderId="0" xfId="0" applyNumberFormat="1" applyFont="1" applyAlignment="1">
      <alignment horizontal="right"/>
    </xf>
    <xf numFmtId="169" fontId="13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9" fontId="14" fillId="0" borderId="3" xfId="1" applyNumberFormat="1" applyFont="1" applyFill="1" applyBorder="1" applyAlignment="1">
      <alignment horizontal="center"/>
    </xf>
    <xf numFmtId="43" fontId="13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38" fontId="14" fillId="0" borderId="0" xfId="0" applyNumberFormat="1" applyFont="1" applyAlignment="1">
      <alignment horizontal="center"/>
    </xf>
    <xf numFmtId="37" fontId="14" fillId="0" borderId="0" xfId="10" applyNumberFormat="1" applyFont="1" applyFill="1" applyBorder="1" applyAlignment="1"/>
    <xf numFmtId="0" fontId="20" fillId="0" borderId="0" xfId="23" applyFont="1"/>
    <xf numFmtId="169" fontId="14" fillId="0" borderId="0" xfId="41" applyNumberFormat="1" applyFont="1" applyAlignment="1">
      <alignment horizontal="right"/>
    </xf>
    <xf numFmtId="0" fontId="23" fillId="0" borderId="0" xfId="0" applyFont="1"/>
    <xf numFmtId="0" fontId="24" fillId="0" borderId="0" xfId="0" applyFont="1"/>
    <xf numFmtId="165" fontId="14" fillId="0" borderId="0" xfId="0" applyNumberFormat="1" applyFont="1"/>
    <xf numFmtId="175" fontId="13" fillId="0" borderId="4" xfId="1" applyNumberFormat="1" applyFont="1" applyFill="1" applyBorder="1" applyAlignment="1">
      <alignment horizontal="center"/>
    </xf>
    <xf numFmtId="169" fontId="13" fillId="0" borderId="0" xfId="0" applyNumberFormat="1" applyFont="1"/>
    <xf numFmtId="169" fontId="13" fillId="0" borderId="1" xfId="0" applyNumberFormat="1" applyFont="1" applyBorder="1"/>
    <xf numFmtId="169" fontId="14" fillId="0" borderId="0" xfId="1" applyNumberFormat="1" applyFont="1" applyFill="1" applyBorder="1" applyAlignment="1"/>
    <xf numFmtId="0" fontId="14" fillId="0" borderId="0" xfId="44" applyFont="1"/>
    <xf numFmtId="0" fontId="25" fillId="0" borderId="0" xfId="0" applyFont="1" applyAlignment="1">
      <alignment horizontal="left" vertical="center" indent="4"/>
    </xf>
    <xf numFmtId="169" fontId="14" fillId="0" borderId="3" xfId="0" applyNumberFormat="1" applyFont="1" applyBorder="1"/>
    <xf numFmtId="169" fontId="25" fillId="0" borderId="0" xfId="2" applyNumberFormat="1" applyFont="1" applyFill="1" applyBorder="1" applyAlignment="1">
      <alignment vertical="center"/>
    </xf>
    <xf numFmtId="43" fontId="25" fillId="0" borderId="0" xfId="2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43" fontId="14" fillId="0" borderId="7" xfId="0" applyNumberFormat="1" applyFont="1" applyBorder="1"/>
    <xf numFmtId="37" fontId="14" fillId="0" borderId="0" xfId="0" applyNumberFormat="1" applyFont="1"/>
    <xf numFmtId="0" fontId="19" fillId="0" borderId="0" xfId="0" applyFont="1"/>
    <xf numFmtId="169" fontId="14" fillId="0" borderId="0" xfId="1" applyNumberFormat="1" applyFont="1" applyFill="1" applyAlignment="1"/>
    <xf numFmtId="169" fontId="13" fillId="0" borderId="0" xfId="1" applyNumberFormat="1" applyFont="1" applyFill="1" applyAlignment="1"/>
    <xf numFmtId="169" fontId="13" fillId="0" borderId="4" xfId="1" applyNumberFormat="1" applyFont="1" applyFill="1" applyBorder="1" applyAlignment="1"/>
    <xf numFmtId="3" fontId="27" fillId="0" borderId="0" xfId="0" applyNumberFormat="1" applyFont="1" applyAlignment="1">
      <alignment horizontal="right" wrapText="1" readingOrder="1"/>
    </xf>
    <xf numFmtId="10" fontId="27" fillId="0" borderId="0" xfId="0" applyNumberFormat="1" applyFont="1" applyAlignment="1">
      <alignment horizontal="right" wrapText="1" readingOrder="1"/>
    </xf>
    <xf numFmtId="176" fontId="14" fillId="0" borderId="0" xfId="45" applyNumberFormat="1" applyFont="1" applyFill="1" applyBorder="1" applyAlignment="1"/>
    <xf numFmtId="3" fontId="28" fillId="0" borderId="0" xfId="0" applyNumberFormat="1" applyFont="1" applyAlignment="1">
      <alignment horizontal="right" wrapText="1" readingOrder="1"/>
    </xf>
    <xf numFmtId="10" fontId="28" fillId="0" borderId="0" xfId="0" applyNumberFormat="1" applyFont="1" applyAlignment="1">
      <alignment horizontal="right" wrapText="1" readingOrder="1"/>
    </xf>
    <xf numFmtId="0" fontId="20" fillId="0" borderId="0" xfId="0" applyFont="1" applyAlignment="1">
      <alignment horizontal="center"/>
    </xf>
    <xf numFmtId="4" fontId="14" fillId="0" borderId="0" xfId="1" applyFont="1" applyFill="1" applyAlignment="1"/>
    <xf numFmtId="169" fontId="13" fillId="0" borderId="1" xfId="1" applyNumberFormat="1" applyFont="1" applyFill="1" applyBorder="1" applyAlignment="1"/>
    <xf numFmtId="169" fontId="13" fillId="0" borderId="1" xfId="1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169" fontId="25" fillId="0" borderId="0" xfId="2" applyNumberFormat="1" applyFont="1" applyFill="1" applyBorder="1" applyAlignment="1">
      <alignment horizontal="center" vertical="center"/>
    </xf>
    <xf numFmtId="43" fontId="14" fillId="0" borderId="6" xfId="1" applyNumberFormat="1" applyFont="1" applyBorder="1"/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2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27" applyFont="1" applyAlignment="1">
      <alignment horizontal="center"/>
    </xf>
    <xf numFmtId="0" fontId="19" fillId="0" borderId="0" xfId="27" applyFont="1" applyAlignment="1">
      <alignment horizontal="center" vertical="center"/>
    </xf>
    <xf numFmtId="169" fontId="13" fillId="0" borderId="0" xfId="1" applyNumberFormat="1" applyFont="1" applyFill="1" applyBorder="1" applyAlignment="1">
      <alignment horizontal="right" indent="2"/>
    </xf>
    <xf numFmtId="169" fontId="14" fillId="0" borderId="0" xfId="1" applyNumberFormat="1" applyFont="1" applyFill="1" applyAlignment="1">
      <alignment horizontal="right" indent="2"/>
    </xf>
    <xf numFmtId="169" fontId="14" fillId="0" borderId="0" xfId="1" applyNumberFormat="1" applyFont="1" applyFill="1" applyBorder="1" applyAlignment="1">
      <alignment horizontal="right" indent="2"/>
    </xf>
    <xf numFmtId="169" fontId="14" fillId="0" borderId="0" xfId="0" applyNumberFormat="1" applyFont="1" applyAlignment="1">
      <alignment vertical="center"/>
    </xf>
    <xf numFmtId="169" fontId="14" fillId="0" borderId="3" xfId="1" applyNumberFormat="1" applyFont="1" applyFill="1" applyBorder="1" applyAlignment="1">
      <alignment horizontal="right" indent="2"/>
    </xf>
    <xf numFmtId="169" fontId="13" fillId="0" borderId="3" xfId="1" applyNumberFormat="1" applyFont="1" applyFill="1" applyBorder="1" applyAlignment="1">
      <alignment horizontal="right" indent="2"/>
    </xf>
    <xf numFmtId="169" fontId="13" fillId="0" borderId="0" xfId="1" applyNumberFormat="1" applyFont="1" applyFill="1" applyAlignment="1">
      <alignment horizontal="right" indent="2"/>
    </xf>
    <xf numFmtId="169" fontId="14" fillId="0" borderId="0" xfId="1" applyNumberFormat="1" applyFont="1" applyAlignment="1"/>
    <xf numFmtId="3" fontId="14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centerContinuous"/>
    </xf>
    <xf numFmtId="0" fontId="14" fillId="0" borderId="0" xfId="0" applyFont="1" applyAlignment="1">
      <alignment horizontal="center" wrapText="1"/>
    </xf>
    <xf numFmtId="40" fontId="14" fillId="0" borderId="0" xfId="0" applyNumberFormat="1" applyFont="1" applyAlignment="1">
      <alignment horizontal="center"/>
    </xf>
    <xf numFmtId="171" fontId="19" fillId="0" borderId="0" xfId="1" applyNumberFormat="1" applyFont="1" applyFill="1" applyBorder="1" applyAlignment="1">
      <alignment horizontal="center"/>
    </xf>
    <xf numFmtId="169" fontId="32" fillId="0" borderId="0" xfId="2" applyNumberFormat="1" applyFont="1" applyFill="1" applyAlignment="1"/>
    <xf numFmtId="169" fontId="17" fillId="0" borderId="0" xfId="2" applyNumberFormat="1" applyFont="1" applyFill="1" applyAlignment="1"/>
    <xf numFmtId="169" fontId="14" fillId="0" borderId="0" xfId="1" applyNumberFormat="1" applyFont="1" applyFill="1" applyBorder="1" applyAlignment="1">
      <alignment horizontal="center"/>
    </xf>
    <xf numFmtId="169" fontId="13" fillId="0" borderId="4" xfId="1" applyNumberFormat="1" applyFont="1" applyFill="1" applyBorder="1" applyAlignment="1">
      <alignment horizontal="center"/>
    </xf>
    <xf numFmtId="169" fontId="13" fillId="0" borderId="3" xfId="1" applyNumberFormat="1" applyFont="1" applyFill="1" applyBorder="1" applyAlignment="1">
      <alignment horizontal="center"/>
    </xf>
    <xf numFmtId="169" fontId="32" fillId="0" borderId="0" xfId="2" applyNumberFormat="1" applyFont="1" applyFill="1" applyBorder="1" applyAlignment="1">
      <alignment horizontal="center"/>
    </xf>
    <xf numFmtId="169" fontId="17" fillId="0" borderId="0" xfId="2" applyNumberFormat="1" applyFont="1" applyFill="1" applyBorder="1" applyAlignment="1">
      <alignment horizontal="center"/>
    </xf>
    <xf numFmtId="169" fontId="32" fillId="0" borderId="0" xfId="2" applyNumberFormat="1" applyFont="1" applyFill="1" applyBorder="1" applyAlignment="1"/>
    <xf numFmtId="169" fontId="17" fillId="0" borderId="0" xfId="0" applyNumberFormat="1" applyFont="1"/>
    <xf numFmtId="0" fontId="19" fillId="0" borderId="0" xfId="0" applyFont="1" applyAlignment="1">
      <alignment vertical="center"/>
    </xf>
    <xf numFmtId="38" fontId="17" fillId="0" borderId="0" xfId="0" applyNumberFormat="1" applyFont="1" applyAlignment="1">
      <alignment vertical="center"/>
    </xf>
    <xf numFmtId="38" fontId="33" fillId="0" borderId="0" xfId="0" applyNumberFormat="1" applyFont="1" applyAlignment="1">
      <alignment vertical="center"/>
    </xf>
    <xf numFmtId="38" fontId="34" fillId="0" borderId="0" xfId="0" applyNumberFormat="1" applyFont="1" applyAlignment="1">
      <alignment vertical="center"/>
    </xf>
    <xf numFmtId="0" fontId="14" fillId="0" borderId="0" xfId="27" applyFont="1"/>
    <xf numFmtId="0" fontId="31" fillId="0" borderId="0" xfId="0" applyFont="1" applyAlignment="1">
      <alignment horizontal="left"/>
    </xf>
    <xf numFmtId="0" fontId="13" fillId="0" borderId="0" xfId="23" applyFont="1"/>
    <xf numFmtId="0" fontId="19" fillId="0" borderId="0" xfId="23" applyFont="1" applyAlignment="1">
      <alignment horizontal="center"/>
    </xf>
    <xf numFmtId="0" fontId="13" fillId="0" borderId="0" xfId="23" quotePrefix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43" applyFont="1"/>
    <xf numFmtId="0" fontId="14" fillId="0" borderId="0" xfId="23" applyFont="1"/>
    <xf numFmtId="169" fontId="14" fillId="0" borderId="0" xfId="4" applyNumberFormat="1" applyFont="1" applyFill="1" applyAlignment="1"/>
    <xf numFmtId="0" fontId="14" fillId="0" borderId="0" xfId="41" applyFont="1" applyAlignment="1">
      <alignment horizontal="right"/>
    </xf>
    <xf numFmtId="0" fontId="35" fillId="0" borderId="0" xfId="27" applyFont="1"/>
    <xf numFmtId="43" fontId="14" fillId="0" borderId="0" xfId="4" applyFont="1" applyFill="1" applyAlignment="1"/>
    <xf numFmtId="0" fontId="16" fillId="0" borderId="0" xfId="27" applyFont="1"/>
    <xf numFmtId="169" fontId="14" fillId="0" borderId="0" xfId="6" applyNumberFormat="1" applyFont="1" applyFill="1" applyAlignment="1">
      <alignment horizontal="center"/>
    </xf>
    <xf numFmtId="0" fontId="14" fillId="0" borderId="0" xfId="23" quotePrefix="1" applyFont="1"/>
    <xf numFmtId="169" fontId="14" fillId="0" borderId="0" xfId="4" applyNumberFormat="1" applyFont="1" applyFill="1" applyBorder="1" applyAlignment="1"/>
    <xf numFmtId="169" fontId="14" fillId="0" borderId="0" xfId="2" applyNumberFormat="1" applyFont="1" applyFill="1" applyAlignment="1"/>
    <xf numFmtId="0" fontId="19" fillId="0" borderId="0" xfId="41" applyFont="1" applyAlignment="1">
      <alignment horizontal="center"/>
    </xf>
    <xf numFmtId="0" fontId="14" fillId="0" borderId="0" xfId="28" applyFont="1"/>
    <xf numFmtId="43" fontId="14" fillId="0" borderId="0" xfId="5" applyFont="1" applyFill="1" applyBorder="1" applyAlignment="1">
      <alignment horizontal="right"/>
    </xf>
    <xf numFmtId="169" fontId="14" fillId="0" borderId="0" xfId="5" applyNumberFormat="1" applyFont="1" applyFill="1" applyBorder="1" applyAlignment="1">
      <alignment horizontal="right"/>
    </xf>
    <xf numFmtId="169" fontId="14" fillId="0" borderId="0" xfId="5" applyNumberFormat="1" applyFont="1" applyFill="1" applyAlignment="1">
      <alignment horizontal="right"/>
    </xf>
    <xf numFmtId="169" fontId="14" fillId="0" borderId="0" xfId="41" applyNumberFormat="1" applyFont="1" applyAlignment="1">
      <alignment horizontal="center"/>
    </xf>
    <xf numFmtId="0" fontId="14" fillId="0" borderId="0" xfId="23" applyFont="1" applyAlignment="1">
      <alignment horizontal="left"/>
    </xf>
    <xf numFmtId="0" fontId="19" fillId="0" borderId="0" xfId="23" applyFont="1"/>
    <xf numFmtId="175" fontId="14" fillId="0" borderId="0" xfId="1" applyNumberFormat="1" applyFont="1" applyFill="1" applyAlignment="1">
      <alignment horizontal="center"/>
    </xf>
    <xf numFmtId="169" fontId="14" fillId="0" borderId="1" xfId="6" applyNumberFormat="1" applyFont="1" applyFill="1" applyBorder="1" applyAlignment="1">
      <alignment horizontal="center"/>
    </xf>
    <xf numFmtId="0" fontId="19" fillId="0" borderId="0" xfId="23" applyFont="1" applyAlignment="1">
      <alignment horizontal="left"/>
    </xf>
    <xf numFmtId="166" fontId="14" fillId="0" borderId="0" xfId="23" applyNumberFormat="1" applyFont="1"/>
    <xf numFmtId="169" fontId="14" fillId="0" borderId="0" xfId="23" applyNumberFormat="1" applyFont="1"/>
    <xf numFmtId="43" fontId="14" fillId="0" borderId="0" xfId="5" applyFont="1" applyFill="1" applyAlignment="1">
      <alignment horizontal="right"/>
    </xf>
    <xf numFmtId="169" fontId="14" fillId="0" borderId="3" xfId="41" applyNumberFormat="1" applyFont="1" applyBorder="1" applyAlignment="1">
      <alignment horizontal="right"/>
    </xf>
    <xf numFmtId="169" fontId="14" fillId="0" borderId="3" xfId="4" applyNumberFormat="1" applyFont="1" applyFill="1" applyBorder="1" applyAlignment="1"/>
    <xf numFmtId="0" fontId="13" fillId="0" borderId="0" xfId="41" applyFont="1" applyAlignment="1">
      <alignment horizontal="right"/>
    </xf>
    <xf numFmtId="169" fontId="13" fillId="0" borderId="4" xfId="4" applyNumberFormat="1" applyFont="1" applyFill="1" applyBorder="1" applyAlignment="1"/>
    <xf numFmtId="169" fontId="13" fillId="0" borderId="0" xfId="41" applyNumberFormat="1" applyFont="1" applyAlignment="1">
      <alignment horizontal="right"/>
    </xf>
    <xf numFmtId="169" fontId="13" fillId="0" borderId="4" xfId="6" applyNumberFormat="1" applyFont="1" applyFill="1" applyBorder="1" applyAlignment="1">
      <alignment horizontal="center"/>
    </xf>
    <xf numFmtId="37" fontId="14" fillId="0" borderId="0" xfId="23" applyNumberFormat="1" applyFont="1" applyAlignment="1">
      <alignment horizontal="right"/>
    </xf>
    <xf numFmtId="37" fontId="13" fillId="0" borderId="0" xfId="23" applyNumberFormat="1" applyFont="1"/>
    <xf numFmtId="37" fontId="18" fillId="0" borderId="0" xfId="23" applyNumberFormat="1" applyFont="1"/>
    <xf numFmtId="0" fontId="11" fillId="0" borderId="0" xfId="27" applyFont="1"/>
    <xf numFmtId="0" fontId="20" fillId="0" borderId="0" xfId="23" applyFont="1" applyAlignment="1">
      <alignment horizontal="center"/>
    </xf>
    <xf numFmtId="37" fontId="14" fillId="0" borderId="0" xfId="23" applyNumberFormat="1" applyFont="1"/>
    <xf numFmtId="41" fontId="14" fillId="0" borderId="0" xfId="41" applyNumberFormat="1" applyFont="1" applyAlignment="1">
      <alignment horizontal="right"/>
    </xf>
    <xf numFmtId="0" fontId="20" fillId="0" borderId="0" xfId="41" applyFont="1" applyAlignment="1">
      <alignment horizontal="center"/>
    </xf>
    <xf numFmtId="41" fontId="14" fillId="0" borderId="3" xfId="2" applyNumberFormat="1" applyFont="1" applyFill="1" applyBorder="1" applyAlignment="1"/>
    <xf numFmtId="43" fontId="14" fillId="0" borderId="0" xfId="4" applyFont="1" applyFill="1" applyBorder="1" applyAlignment="1"/>
    <xf numFmtId="169" fontId="13" fillId="0" borderId="0" xfId="2" applyNumberFormat="1" applyFont="1" applyFill="1" applyBorder="1" applyAlignment="1"/>
    <xf numFmtId="169" fontId="14" fillId="0" borderId="0" xfId="27" applyNumberFormat="1" applyFont="1"/>
    <xf numFmtId="169" fontId="13" fillId="0" borderId="1" xfId="4" applyNumberFormat="1" applyFont="1" applyFill="1" applyBorder="1" applyAlignment="1"/>
    <xf numFmtId="169" fontId="13" fillId="0" borderId="1" xfId="2" applyNumberFormat="1" applyFont="1" applyFill="1" applyBorder="1" applyAlignment="1">
      <alignment horizontal="center"/>
    </xf>
    <xf numFmtId="169" fontId="13" fillId="0" borderId="2" xfId="0" applyNumberFormat="1" applyFont="1" applyBorder="1"/>
    <xf numFmtId="169" fontId="13" fillId="0" borderId="2" xfId="41" applyNumberFormat="1" applyFont="1" applyBorder="1" applyAlignment="1">
      <alignment horizontal="right"/>
    </xf>
    <xf numFmtId="169" fontId="13" fillId="0" borderId="2" xfId="2" applyNumberFormat="1" applyFont="1" applyFill="1" applyBorder="1" applyAlignment="1">
      <alignment horizontal="center"/>
    </xf>
    <xf numFmtId="41" fontId="14" fillId="0" borderId="0" xfId="23" applyNumberFormat="1" applyFont="1"/>
    <xf numFmtId="177" fontId="14" fillId="0" borderId="0" xfId="23" applyNumberFormat="1" applyFont="1"/>
    <xf numFmtId="43" fontId="14" fillId="0" borderId="6" xfId="1" applyNumberFormat="1" applyFont="1" applyFill="1" applyBorder="1"/>
    <xf numFmtId="169" fontId="14" fillId="0" borderId="3" xfId="1" applyNumberFormat="1" applyFont="1" applyFill="1" applyBorder="1" applyAlignment="1"/>
    <xf numFmtId="169" fontId="19" fillId="0" borderId="0" xfId="0" applyNumberFormat="1" applyFont="1" applyAlignment="1">
      <alignment horizontal="center"/>
    </xf>
    <xf numFmtId="43" fontId="14" fillId="0" borderId="0" xfId="5" applyFont="1" applyBorder="1" applyAlignment="1">
      <alignment horizontal="right"/>
    </xf>
    <xf numFmtId="169" fontId="14" fillId="0" borderId="0" xfId="5" applyNumberFormat="1" applyFont="1" applyBorder="1" applyAlignment="1">
      <alignment horizontal="right"/>
    </xf>
    <xf numFmtId="169" fontId="14" fillId="0" borderId="0" xfId="4" applyNumberFormat="1" applyFont="1" applyBorder="1"/>
    <xf numFmtId="0" fontId="19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169" fontId="13" fillId="0" borderId="0" xfId="0" applyNumberFormat="1" applyFont="1" applyBorder="1"/>
    <xf numFmtId="169" fontId="13" fillId="0" borderId="0" xfId="1" applyNumberFormat="1" applyFont="1" applyFill="1" applyBorder="1" applyAlignment="1"/>
    <xf numFmtId="0" fontId="18" fillId="0" borderId="0" xfId="0" applyFont="1" applyAlignment="1"/>
    <xf numFmtId="0" fontId="12" fillId="0" borderId="0" xfId="0" applyFont="1" applyAlignment="1"/>
    <xf numFmtId="49" fontId="13" fillId="0" borderId="0" xfId="0" applyNumberFormat="1" applyFont="1" applyAlignment="1"/>
    <xf numFmtId="0" fontId="13" fillId="0" borderId="0" xfId="0" applyFont="1" applyAlignment="1"/>
    <xf numFmtId="0" fontId="14" fillId="0" borderId="0" xfId="0" applyFont="1" applyAlignment="1"/>
    <xf numFmtId="0" fontId="19" fillId="0" borderId="0" xfId="0" applyFont="1" applyAlignment="1">
      <alignment horizontal="center"/>
    </xf>
    <xf numFmtId="0" fontId="36" fillId="0" borderId="0" xfId="41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6" fillId="0" borderId="0" xfId="22" applyFont="1" applyAlignment="1">
      <alignment horizontal="center" vertical="center"/>
    </xf>
    <xf numFmtId="169" fontId="14" fillId="0" borderId="0" xfId="0" applyNumberFormat="1" applyFont="1" applyAlignment="1">
      <alignment horizontal="center"/>
    </xf>
    <xf numFmtId="9" fontId="13" fillId="0" borderId="0" xfId="45" applyFont="1" applyFill="1" applyAlignment="1">
      <alignment vertical="center"/>
    </xf>
    <xf numFmtId="0" fontId="19" fillId="0" borderId="0" xfId="0" applyFont="1" applyAlignment="1">
      <alignment horizontal="center"/>
    </xf>
    <xf numFmtId="0" fontId="19" fillId="0" borderId="0" xfId="22" applyFont="1" applyAlignment="1">
      <alignment horizontal="center" vertical="center"/>
    </xf>
    <xf numFmtId="169" fontId="13" fillId="0" borderId="0" xfId="0" applyNumberFormat="1" applyFont="1" applyBorder="1" applyAlignment="1">
      <alignment horizontal="right"/>
    </xf>
    <xf numFmtId="169" fontId="14" fillId="0" borderId="0" xfId="0" applyNumberFormat="1" applyFont="1" applyBorder="1" applyAlignment="1">
      <alignment horizontal="right"/>
    </xf>
    <xf numFmtId="169" fontId="14" fillId="0" borderId="3" xfId="0" applyNumberFormat="1" applyFont="1" applyBorder="1" applyAlignment="1">
      <alignment horizontal="right"/>
    </xf>
    <xf numFmtId="169" fontId="13" fillId="0" borderId="4" xfId="1" applyNumberFormat="1" applyFont="1" applyFill="1" applyBorder="1" applyAlignment="1">
      <alignment horizontal="right" indent="2"/>
    </xf>
    <xf numFmtId="169" fontId="14" fillId="0" borderId="0" xfId="41" applyNumberFormat="1" applyFont="1" applyBorder="1" applyAlignment="1">
      <alignment horizontal="right"/>
    </xf>
    <xf numFmtId="0" fontId="14" fillId="0" borderId="0" xfId="23" applyFont="1" applyFill="1"/>
    <xf numFmtId="0" fontId="19" fillId="0" borderId="0" xfId="23" applyFont="1" applyFill="1" applyAlignment="1">
      <alignment horizontal="center"/>
    </xf>
    <xf numFmtId="169" fontId="14" fillId="0" borderId="0" xfId="41" applyNumberFormat="1" applyFont="1" applyFill="1" applyAlignment="1">
      <alignment horizontal="right"/>
    </xf>
    <xf numFmtId="0" fontId="14" fillId="0" borderId="0" xfId="41" applyFont="1" applyFill="1" applyAlignment="1">
      <alignment horizontal="right"/>
    </xf>
    <xf numFmtId="0" fontId="19" fillId="0" borderId="0" xfId="22" applyFont="1" applyAlignment="1">
      <alignment horizontal="center"/>
    </xf>
    <xf numFmtId="169" fontId="14" fillId="0" borderId="0" xfId="0" applyNumberFormat="1" applyFont="1" applyBorder="1" applyAlignment="1"/>
    <xf numFmtId="43" fontId="14" fillId="0" borderId="0" xfId="1" applyNumberFormat="1" applyFont="1" applyBorder="1" applyAlignment="1"/>
    <xf numFmtId="169" fontId="14" fillId="0" borderId="3" xfId="0" applyNumberFormat="1" applyFont="1" applyBorder="1" applyAlignment="1"/>
    <xf numFmtId="43" fontId="14" fillId="0" borderId="3" xfId="1" applyNumberFormat="1" applyFont="1" applyBorder="1" applyAlignment="1"/>
    <xf numFmtId="169" fontId="14" fillId="0" borderId="0" xfId="0" applyNumberFormat="1" applyFont="1" applyAlignment="1"/>
    <xf numFmtId="43" fontId="14" fillId="0" borderId="0" xfId="1" applyNumberFormat="1" applyFont="1" applyAlignment="1"/>
    <xf numFmtId="169" fontId="13" fillId="0" borderId="5" xfId="1" applyNumberFormat="1" applyFont="1" applyFill="1" applyBorder="1" applyAlignment="1">
      <alignment horizontal="right" indent="2"/>
    </xf>
    <xf numFmtId="0" fontId="14" fillId="0" borderId="0" xfId="0" applyFont="1" applyBorder="1" applyAlignment="1">
      <alignment vertical="center"/>
    </xf>
    <xf numFmtId="169" fontId="32" fillId="0" borderId="0" xfId="2" applyNumberFormat="1" applyFont="1" applyFill="1" applyAlignment="1"/>
    <xf numFmtId="169" fontId="14" fillId="0" borderId="0" xfId="1" applyNumberFormat="1" applyFont="1" applyFill="1" applyBorder="1" applyAlignment="1">
      <alignment horizontal="right"/>
    </xf>
    <xf numFmtId="169" fontId="13" fillId="0" borderId="0" xfId="1" applyNumberFormat="1" applyFont="1" applyFill="1" applyBorder="1" applyAlignment="1">
      <alignment horizontal="right"/>
    </xf>
    <xf numFmtId="169" fontId="13" fillId="0" borderId="0" xfId="1" applyNumberFormat="1" applyFont="1" applyFill="1" applyAlignment="1">
      <alignment horizontal="right"/>
    </xf>
    <xf numFmtId="169" fontId="14" fillId="0" borderId="3" xfId="1" applyNumberFormat="1" applyFont="1" applyFill="1" applyBorder="1" applyAlignment="1">
      <alignment horizontal="right" indent="2"/>
    </xf>
    <xf numFmtId="169" fontId="14" fillId="0" borderId="0" xfId="1" applyNumberFormat="1" applyFont="1" applyFill="1" applyBorder="1" applyAlignment="1">
      <alignment horizontal="right" indent="2"/>
    </xf>
    <xf numFmtId="169" fontId="13" fillId="0" borderId="0" xfId="1" applyNumberFormat="1" applyFont="1" applyFill="1" applyBorder="1" applyAlignment="1">
      <alignment horizontal="right" indent="2"/>
    </xf>
    <xf numFmtId="169" fontId="13" fillId="0" borderId="3" xfId="1" applyNumberFormat="1" applyFont="1" applyFill="1" applyBorder="1" applyAlignment="1">
      <alignment horizontal="right" indent="2"/>
    </xf>
    <xf numFmtId="169" fontId="13" fillId="0" borderId="0" xfId="1" applyNumberFormat="1" applyFont="1" applyFill="1" applyAlignment="1">
      <alignment horizontal="right" indent="2"/>
    </xf>
    <xf numFmtId="169" fontId="32" fillId="0" borderId="0" xfId="2" applyNumberFormat="1" applyFont="1" applyFill="1" applyBorder="1" applyAlignment="1">
      <alignment horizontal="center"/>
    </xf>
    <xf numFmtId="169" fontId="32" fillId="0" borderId="0" xfId="2" applyNumberFormat="1" applyFont="1" applyFill="1" applyBorder="1" applyAlignment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9" fontId="13" fillId="0" borderId="0" xfId="0" applyNumberFormat="1" applyFont="1" applyAlignment="1">
      <alignment horizontal="right"/>
    </xf>
    <xf numFmtId="0" fontId="13" fillId="0" borderId="0" xfId="0" applyFont="1"/>
    <xf numFmtId="0" fontId="19" fillId="0" borderId="0" xfId="0" applyFont="1"/>
    <xf numFmtId="0" fontId="14" fillId="0" borderId="0" xfId="0" applyFont="1"/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169" fontId="13" fillId="0" borderId="4" xfId="0" applyNumberFormat="1" applyFont="1" applyBorder="1"/>
    <xf numFmtId="169" fontId="13" fillId="0" borderId="0" xfId="0" applyNumberFormat="1" applyFont="1"/>
    <xf numFmtId="169" fontId="14" fillId="0" borderId="3" xfId="0" applyNumberFormat="1" applyFont="1" applyBorder="1"/>
    <xf numFmtId="0" fontId="8" fillId="0" borderId="0" xfId="0" applyFont="1" applyAlignment="1">
      <alignment vertical="center"/>
    </xf>
    <xf numFmtId="169" fontId="13" fillId="0" borderId="1" xfId="0" applyNumberFormat="1" applyFont="1" applyBorder="1"/>
    <xf numFmtId="0" fontId="14" fillId="0" borderId="0" xfId="0" applyFont="1" applyAlignment="1">
      <alignment horizontal="center"/>
    </xf>
    <xf numFmtId="0" fontId="29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 indent="1"/>
    </xf>
    <xf numFmtId="0" fontId="19" fillId="0" borderId="0" xfId="0" applyFont="1" applyAlignment="1">
      <alignment horizontal="center"/>
    </xf>
    <xf numFmtId="0" fontId="31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centerContinuous"/>
    </xf>
    <xf numFmtId="38" fontId="14" fillId="0" borderId="0" xfId="0" applyNumberFormat="1" applyFont="1" applyAlignment="1">
      <alignment horizontal="center"/>
    </xf>
    <xf numFmtId="40" fontId="14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3" fontId="13" fillId="0" borderId="3" xfId="1" applyNumberFormat="1" applyFont="1" applyBorder="1" applyAlignment="1"/>
    <xf numFmtId="169" fontId="13" fillId="0" borderId="3" xfId="0" applyNumberFormat="1" applyFont="1" applyBorder="1" applyAlignment="1"/>
    <xf numFmtId="43" fontId="13" fillId="0" borderId="0" xfId="1" applyNumberFormat="1" applyFont="1" applyBorder="1" applyAlignment="1"/>
    <xf numFmtId="169" fontId="13" fillId="0" borderId="0" xfId="0" applyNumberFormat="1" applyFont="1" applyBorder="1" applyAlignment="1"/>
    <xf numFmtId="0" fontId="14" fillId="0" borderId="0" xfId="0" applyFont="1" applyBorder="1" applyAlignment="1"/>
    <xf numFmtId="43" fontId="13" fillId="0" borderId="5" xfId="1" applyNumberFormat="1" applyFont="1" applyBorder="1" applyAlignment="1"/>
    <xf numFmtId="169" fontId="13" fillId="0" borderId="5" xfId="0" applyNumberFormat="1" applyFont="1" applyBorder="1" applyAlignment="1"/>
    <xf numFmtId="43" fontId="13" fillId="0" borderId="0" xfId="1" applyNumberFormat="1" applyFont="1" applyAlignment="1"/>
    <xf numFmtId="169" fontId="13" fillId="0" borderId="0" xfId="0" applyNumberFormat="1" applyFont="1" applyAlignment="1"/>
    <xf numFmtId="169" fontId="13" fillId="0" borderId="4" xfId="0" applyNumberFormat="1" applyFont="1" applyBorder="1" applyAlignment="1"/>
    <xf numFmtId="169" fontId="13" fillId="0" borderId="0" xfId="1" applyNumberFormat="1" applyFont="1" applyFill="1" applyBorder="1" applyAlignment="1">
      <alignment horizontal="center"/>
    </xf>
    <xf numFmtId="169" fontId="13" fillId="0" borderId="5" xfId="1" applyNumberFormat="1" applyFont="1" applyFill="1" applyBorder="1" applyAlignment="1">
      <alignment horizontal="right"/>
    </xf>
    <xf numFmtId="169" fontId="14" fillId="0" borderId="0" xfId="0" applyNumberFormat="1" applyFont="1" applyBorder="1"/>
    <xf numFmtId="0" fontId="14" fillId="0" borderId="0" xfId="23" applyFont="1"/>
    <xf numFmtId="0" fontId="14" fillId="0" borderId="0" xfId="27" applyFont="1"/>
    <xf numFmtId="0" fontId="19" fillId="0" borderId="0" xfId="23" applyFont="1" applyAlignment="1">
      <alignment horizontal="center"/>
    </xf>
    <xf numFmtId="175" fontId="25" fillId="0" borderId="3" xfId="2" applyNumberFormat="1" applyFont="1" applyBorder="1" applyAlignment="1">
      <alignment horizontal="center" vertical="center"/>
    </xf>
    <xf numFmtId="3" fontId="14" fillId="0" borderId="0" xfId="1" applyNumberFormat="1" applyFont="1" applyAlignment="1">
      <alignment horizontal="right"/>
    </xf>
    <xf numFmtId="169" fontId="73" fillId="0" borderId="0" xfId="2" applyNumberFormat="1" applyFont="1" applyFill="1" applyBorder="1" applyAlignment="1">
      <alignment vertical="center"/>
    </xf>
    <xf numFmtId="169" fontId="73" fillId="0" borderId="3" xfId="2" applyNumberFormat="1" applyFont="1" applyFill="1" applyBorder="1" applyAlignment="1">
      <alignment vertical="center"/>
    </xf>
    <xf numFmtId="43" fontId="13" fillId="0" borderId="4" xfId="1" applyNumberFormat="1" applyFont="1" applyBorder="1" applyAlignment="1"/>
    <xf numFmtId="0" fontId="19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166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49" fontId="14" fillId="0" borderId="0" xfId="0" quotePrefix="1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0" fontId="14" fillId="0" borderId="8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171" fontId="19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37" fontId="13" fillId="0" borderId="0" xfId="23" applyNumberFormat="1" applyFont="1" applyAlignment="1">
      <alignment horizontal="left"/>
    </xf>
    <xf numFmtId="0" fontId="13" fillId="0" borderId="0" xfId="43" applyFont="1" applyAlignment="1">
      <alignment horizontal="center"/>
    </xf>
    <xf numFmtId="0" fontId="14" fillId="0" borderId="0" xfId="0" applyFont="1" applyAlignment="1">
      <alignment horizontal="left"/>
    </xf>
  </cellXfs>
  <cellStyles count="220">
    <cellStyle name="0,0_x000d__x000a_NA_x000d__x000a_" xfId="48"/>
    <cellStyle name="20% - Accent1 2" xfId="58"/>
    <cellStyle name="20% - Accent2 2" xfId="59"/>
    <cellStyle name="20% - Accent3 2" xfId="60"/>
    <cellStyle name="20% - Accent4 2" xfId="61"/>
    <cellStyle name="20% - Accent5 2" xfId="62"/>
    <cellStyle name="20% - Accent6 2" xfId="63"/>
    <cellStyle name="40% - Accent1 2" xfId="64"/>
    <cellStyle name="40% - Accent2 2" xfId="65"/>
    <cellStyle name="40% - Accent3 2" xfId="66"/>
    <cellStyle name="40% - Accent4 2" xfId="67"/>
    <cellStyle name="40% - Accent5 2" xfId="68"/>
    <cellStyle name="40% - Accent6 2" xfId="69"/>
    <cellStyle name="60% - Accent1 2" xfId="70"/>
    <cellStyle name="60% - Accent2 2" xfId="71"/>
    <cellStyle name="60% - Accent3 2" xfId="72"/>
    <cellStyle name="60% - Accent4 2" xfId="73"/>
    <cellStyle name="60% - Accent5 2" xfId="74"/>
    <cellStyle name="60% - Accent6 2" xfId="75"/>
    <cellStyle name="75" xfId="76"/>
    <cellStyle name="Accent1 2" xfId="77"/>
    <cellStyle name="Accent2 2" xfId="78"/>
    <cellStyle name="Accent3 2" xfId="79"/>
    <cellStyle name="Accent4 2" xfId="80"/>
    <cellStyle name="Accent5 2" xfId="81"/>
    <cellStyle name="Accent6 2" xfId="82"/>
    <cellStyle name="Bad 2" xfId="83"/>
    <cellStyle name="Calculation 2" xfId="84"/>
    <cellStyle name="Check Cell 2" xfId="85"/>
    <cellStyle name="Comma" xfId="1" builtinId="3"/>
    <cellStyle name="Comma 10" xfId="192"/>
    <cellStyle name="Comma 11" xfId="215"/>
    <cellStyle name="Comma 12" xfId="217"/>
    <cellStyle name="Comma 2" xfId="2"/>
    <cellStyle name="Comma 2 2" xfId="3"/>
    <cellStyle name="Comma 2 2 2" xfId="193"/>
    <cellStyle name="Comma 2 2 3" xfId="202"/>
    <cellStyle name="Comma 2 2 4" xfId="49"/>
    <cellStyle name="Comma 2 3" xfId="86"/>
    <cellStyle name="Comma 2 3 2" xfId="207"/>
    <cellStyle name="Comma 2 4" xfId="199"/>
    <cellStyle name="Comma 3" xfId="4"/>
    <cellStyle name="Comma 3 2" xfId="5"/>
    <cellStyle name="Comma 3 3" xfId="211"/>
    <cellStyle name="Comma 3 4" xfId="50"/>
    <cellStyle name="Comma 4" xfId="6"/>
    <cellStyle name="Comma 4 2" xfId="7"/>
    <cellStyle name="Comma 4 3" xfId="47"/>
    <cellStyle name="Comma 4 4" xfId="216"/>
    <cellStyle name="Comma 4 5" xfId="51"/>
    <cellStyle name="Comma 5" xfId="8"/>
    <cellStyle name="Comma 5 2" xfId="191"/>
    <cellStyle name="Comma 5 3" xfId="201"/>
    <cellStyle name="Comma 5 4" xfId="57"/>
    <cellStyle name="Comma 6" xfId="9"/>
    <cellStyle name="Comma 6 2" xfId="10"/>
    <cellStyle name="Comma 6 3" xfId="87"/>
    <cellStyle name="Comma 7" xfId="88"/>
    <cellStyle name="Comma 7 2" xfId="196"/>
    <cellStyle name="Comma 8" xfId="89"/>
    <cellStyle name="Comma 9" xfId="214"/>
    <cellStyle name="comma zerodec" xfId="11"/>
    <cellStyle name="Credit" xfId="12"/>
    <cellStyle name="Credit subtotal" xfId="13"/>
    <cellStyle name="Credit Total" xfId="14"/>
    <cellStyle name="Currency 2" xfId="152"/>
    <cellStyle name="Currency1" xfId="15"/>
    <cellStyle name="Debit" xfId="16"/>
    <cellStyle name="Debit subtotal" xfId="17"/>
    <cellStyle name="Debit Total" xfId="18"/>
    <cellStyle name="Dollar (zero dec)" xfId="19"/>
    <cellStyle name="E&amp;Y House" xfId="90"/>
    <cellStyle name="Explanatory Text 2" xfId="91"/>
    <cellStyle name="Good 2" xfId="92"/>
    <cellStyle name="Grey" xfId="93"/>
    <cellStyle name="Header1" xfId="94"/>
    <cellStyle name="Header2" xfId="95"/>
    <cellStyle name="Heading" xfId="96"/>
    <cellStyle name="Heading 1 2" xfId="97"/>
    <cellStyle name="Heading 2 2" xfId="98"/>
    <cellStyle name="Heading 3 2" xfId="99"/>
    <cellStyle name="Heading 4 2" xfId="100"/>
    <cellStyle name="Heading 5" xfId="101"/>
    <cellStyle name="Input [yellow]" xfId="102"/>
    <cellStyle name="Input 2" xfId="103"/>
    <cellStyle name="Input 3" xfId="104"/>
    <cellStyle name="Input 4" xfId="105"/>
    <cellStyle name="Linked Cell 2" xfId="106"/>
    <cellStyle name="Neutral 2" xfId="107"/>
    <cellStyle name="no dec" xfId="20"/>
    <cellStyle name="Normal" xfId="0" builtinId="0"/>
    <cellStyle name="Normal - Style1" xfId="108"/>
    <cellStyle name="Normal - Style1 2" xfId="194"/>
    <cellStyle name="Normal 10" xfId="21"/>
    <cellStyle name="Normal 10 2" xfId="22"/>
    <cellStyle name="Normal 10 3" xfId="23"/>
    <cellStyle name="Normal 10 4" xfId="204"/>
    <cellStyle name="Normal 10 5" xfId="109"/>
    <cellStyle name="Normal 11" xfId="24"/>
    <cellStyle name="Normal 11 2" xfId="25"/>
    <cellStyle name="Normal 11 3" xfId="206"/>
    <cellStyle name="Normal 11 4" xfId="110"/>
    <cellStyle name="Normal 12" xfId="26"/>
    <cellStyle name="Normal 12 2" xfId="210"/>
    <cellStyle name="Normal 12 3" xfId="111"/>
    <cellStyle name="Normal 12 4" xfId="46"/>
    <cellStyle name="Normal 13" xfId="112"/>
    <cellStyle name="Normal 14" xfId="113"/>
    <cellStyle name="Normal 15" xfId="114"/>
    <cellStyle name="Normal 16" xfId="149"/>
    <cellStyle name="Normal 17" xfId="198"/>
    <cellStyle name="Normal 18" xfId="218"/>
    <cellStyle name="Normal 19" xfId="219"/>
    <cellStyle name="Normal 2" xfId="27"/>
    <cellStyle name="Normal 2 2" xfId="28"/>
    <cellStyle name="Normal 2 2 2" xfId="203"/>
    <cellStyle name="Normal 2 3" xfId="29"/>
    <cellStyle name="Normal 2 3 2" xfId="205"/>
    <cellStyle name="Normal 2 3 3" xfId="115"/>
    <cellStyle name="Normal 2 4" xfId="30"/>
    <cellStyle name="Normal 2 4 2" xfId="208"/>
    <cellStyle name="Normal 2 4 3" xfId="150"/>
    <cellStyle name="Normal 2 5" xfId="209"/>
    <cellStyle name="Normal 2 6" xfId="212"/>
    <cellStyle name="Normal 2_FNS53Q3-draft181010" xfId="56"/>
    <cellStyle name="Normal 3" xfId="31"/>
    <cellStyle name="Normal 3 2" xfId="195"/>
    <cellStyle name="Normal 3 3" xfId="52"/>
    <cellStyle name="Normal 4" xfId="32"/>
    <cellStyle name="Normal 4 2" xfId="33"/>
    <cellStyle name="Normal 4 3" xfId="53"/>
    <cellStyle name="Normal 5" xfId="34"/>
    <cellStyle name="Normal 5 2" xfId="35"/>
    <cellStyle name="Normal 5 2 2" xfId="151"/>
    <cellStyle name="Normal 6" xfId="36"/>
    <cellStyle name="Normal 6 2" xfId="200"/>
    <cellStyle name="Normal 7" xfId="37"/>
    <cellStyle name="Normal 7 2" xfId="38"/>
    <cellStyle name="Normal 7 2 2" xfId="39"/>
    <cellStyle name="Normal 7 3" xfId="148"/>
    <cellStyle name="Normal 7 4" xfId="116"/>
    <cellStyle name="Normal 8" xfId="40"/>
    <cellStyle name="Normal 8 2" xfId="41"/>
    <cellStyle name="Normal 8 3" xfId="117"/>
    <cellStyle name="Normal 9" xfId="42"/>
    <cellStyle name="Normal 9 2" xfId="197"/>
    <cellStyle name="Normal 9 3" xfId="54"/>
    <cellStyle name="Normal_ASC05Q3" xfId="43"/>
    <cellStyle name="Normal_Berli - Dec 2002 (Thai)-3" xfId="44"/>
    <cellStyle name="Note 2" xfId="118"/>
    <cellStyle name="Output 2" xfId="119"/>
    <cellStyle name="Output Amounts" xfId="120"/>
    <cellStyle name="Percent" xfId="45" builtinId="5"/>
    <cellStyle name="Percent (0)" xfId="121"/>
    <cellStyle name="Percent [2]" xfId="122"/>
    <cellStyle name="Percent [2] 2" xfId="123"/>
    <cellStyle name="Percent 2" xfId="55"/>
    <cellStyle name="Percent 2 2" xfId="213"/>
    <cellStyle name="Percent 3" xfId="124"/>
    <cellStyle name="Percent 4" xfId="125"/>
    <cellStyle name="Percent 5" xfId="126"/>
    <cellStyle name="Percent 6" xfId="127"/>
    <cellStyle name="Percent 7" xfId="128"/>
    <cellStyle name="Percent 8" xfId="129"/>
    <cellStyle name="Percent 9" xfId="130"/>
    <cellStyle name="Quantity" xfId="131"/>
    <cellStyle name="Quantity 2" xfId="132"/>
    <cellStyle name="Quantity_Note FFM template" xfId="133"/>
    <cellStyle name="SAPBEXaggData" xfId="153"/>
    <cellStyle name="SAPBEXaggDataEmph" xfId="154"/>
    <cellStyle name="SAPBEXaggItem" xfId="155"/>
    <cellStyle name="SAPBEXaggItemX" xfId="156"/>
    <cellStyle name="SAPBEXchaText" xfId="157"/>
    <cellStyle name="SAPBEXexcBad7" xfId="158"/>
    <cellStyle name="SAPBEXexcBad8" xfId="159"/>
    <cellStyle name="SAPBEXexcBad9" xfId="160"/>
    <cellStyle name="SAPBEXexcCritical4" xfId="161"/>
    <cellStyle name="SAPBEXexcCritical5" xfId="162"/>
    <cellStyle name="SAPBEXexcCritical6" xfId="163"/>
    <cellStyle name="SAPBEXexcGood1" xfId="164"/>
    <cellStyle name="SAPBEXexcGood2" xfId="165"/>
    <cellStyle name="SAPBEXexcGood3" xfId="166"/>
    <cellStyle name="SAPBEXfilterDrill" xfId="167"/>
    <cellStyle name="SAPBEXfilterItem" xfId="168"/>
    <cellStyle name="SAPBEXfilterText" xfId="169"/>
    <cellStyle name="SAPBEXformats" xfId="170"/>
    <cellStyle name="SAPBEXheaderItem" xfId="171"/>
    <cellStyle name="SAPBEXheaderText" xfId="172"/>
    <cellStyle name="SAPBEXHLevel0" xfId="173"/>
    <cellStyle name="SAPBEXHLevel0X" xfId="174"/>
    <cellStyle name="SAPBEXHLevel1" xfId="175"/>
    <cellStyle name="SAPBEXHLevel1X" xfId="176"/>
    <cellStyle name="SAPBEXHLevel2" xfId="177"/>
    <cellStyle name="SAPBEXHLevel2X" xfId="178"/>
    <cellStyle name="SAPBEXHLevel3" xfId="179"/>
    <cellStyle name="SAPBEXHLevel3X" xfId="180"/>
    <cellStyle name="SAPBEXresData" xfId="181"/>
    <cellStyle name="SAPBEXresDataEmph" xfId="182"/>
    <cellStyle name="SAPBEXresItem" xfId="183"/>
    <cellStyle name="SAPBEXresItemX" xfId="184"/>
    <cellStyle name="SAPBEXstdData" xfId="185"/>
    <cellStyle name="SAPBEXstdDataEmph" xfId="186"/>
    <cellStyle name="SAPBEXstdItem" xfId="187"/>
    <cellStyle name="SAPBEXstdItemX" xfId="188"/>
    <cellStyle name="SAPBEXtitle" xfId="189"/>
    <cellStyle name="SAPBEXundefined" xfId="190"/>
    <cellStyle name="Tickmark" xfId="134"/>
    <cellStyle name="Title 2" xfId="135"/>
    <cellStyle name="Total 2" xfId="136"/>
    <cellStyle name="Warning Text 2" xfId="137"/>
    <cellStyle name="เครื่องหมายจุลภาค_U3" xfId="138"/>
    <cellStyle name="เชื่อมโยงหลายมิติ" xfId="139"/>
    <cellStyle name="ตามการเชื่อมโยงหลายมิติ" xfId="140"/>
    <cellStyle name="น้บะภฒ_95" xfId="141"/>
    <cellStyle name="ปกติ_2002_TSC_Lead_31.12.2002_Update" xfId="142"/>
    <cellStyle name="ฤธถ [0]_95" xfId="143"/>
    <cellStyle name="ฤธถ_95" xfId="144"/>
    <cellStyle name="ล๋ศญ [0]_95" xfId="145"/>
    <cellStyle name="ล๋ศญ_95" xfId="146"/>
    <cellStyle name="วฅมุ_4ฟ๙ฝวภ๛" xfId="14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125" defaultRowHeight="19.8"/>
  <sheetData/>
  <customSheetViews>
    <customSheetView guid="{E2C5A292-1F08-4011-B7CD-B2C1CB9ECC1B}" state="hidden" showRuler="0">
      <pageMargins left="0" right="0" top="0" bottom="0" header="0" footer="0"/>
      <printOptions gridLines="1"/>
      <pageSetup paperSize="9" orientation="portrait" r:id="rId1"/>
      <headerFooter alignWithMargins="0">
        <oddHeader>&amp;A</oddHeader>
        <oddFooter>Page &amp;P</oddFooter>
      </headerFooter>
    </customSheetView>
    <customSheetView guid="{88D99024-9974-4C2C-AD31-DE47EDB57561}" state="hidden" showRuler="0">
      <pageMargins left="0" right="0" top="0" bottom="0" header="0" footer="0"/>
      <printOptions gridLines="1"/>
      <pageSetup paperSize="9" orientation="portrait" r:id="rId2"/>
      <headerFooter alignWithMargins="0">
        <oddHeader>&amp;A</oddHeader>
        <oddFooter>Page &amp;P</oddFooter>
      </headerFooter>
    </customSheetView>
    <customSheetView guid="{B1903EBB-F2B2-482F-8522-EFC6A62EFE29}" state="hidden">
      <pageMargins left="0" right="0" top="0" bottom="0" header="0" footer="0"/>
      <printOptions gridLines="1"/>
      <pageSetup paperSize="9" orientation="portrait" r:id="rId3"/>
      <headerFooter alignWithMargins="0">
        <oddHeader>&amp;A</oddHeader>
        <oddFooter>Page &amp;P</oddFooter>
      </headerFooter>
    </customSheetView>
    <customSheetView guid="{6D8DA1E2-E683-4EF8-8323-F59E6D53EF58}" state="hidden">
      <pageMargins left="0" right="0" top="0" bottom="0" header="0" footer="0"/>
      <printOptions gridLines="1"/>
      <pageSetup paperSize="9" orientation="portrait" r:id="rId4"/>
      <headerFooter alignWithMargins="0">
        <oddHeader>&amp;A</oddHeader>
        <oddFooter>Page &amp;P</oddFooter>
      </headerFooter>
    </customSheetView>
    <customSheetView guid="{71F08C2D-A392-4E43-8C71-7A0315E603E3}" showPageBreaks="1" state="hidden" showRuler="0">
      <pageMargins left="0" right="0" top="0" bottom="0" header="0" footer="0"/>
      <printOptions gridLines="1"/>
      <pageSetup paperSize="9" orientation="portrait" r:id="rId5"/>
      <headerFooter alignWithMargins="0">
        <oddHeader>&amp;A</oddHeader>
        <oddFooter>Page &amp;P</oddFooter>
      </headerFooter>
    </customSheetView>
    <customSheetView guid="{14F2CB60-0B6E-4A74-B9D9-FA75EECB80F8}" showPageBreaks="1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A4695C2D-4B51-4EDA-A343-D1C23B45E9CF}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389C49A3-3074-4B57-9936-4A93891C35E1}" state="hidden">
      <pageMargins left="0" right="0" top="0" bottom="0" header="0" footer="0"/>
      <printOptions gridLines="1"/>
      <pageSetup paperSize="9" orientation="portrait" r:id="rId6"/>
      <headerFooter alignWithMargins="0">
        <oddHeader>&amp;A</oddHeader>
        <oddFooter>Page &amp;P</oddFooter>
      </headerFooter>
    </customSheetView>
    <customSheetView guid="{023D5389-0C50-47D1-A88C-CC8DB0B04D83}" state="hidden">
      <pageMargins left="0" right="0" top="0" bottom="0" header="0" footer="0"/>
      <printOptions gridLines="1"/>
      <pageSetup paperSize="9" orientation="portrait" r:id="rId7"/>
      <headerFooter alignWithMargins="0">
        <oddHeader>&amp;A</oddHeader>
        <oddFooter>Page &amp;P</oddFooter>
      </headerFooter>
    </customSheetView>
    <customSheetView guid="{BEF176AB-5F77-4CE8-B3EC-B5F59335502B}" state="hidden">
      <pageMargins left="0" right="0" top="0" bottom="0" header="0" footer="0"/>
      <printOptions gridLines="1"/>
      <pageSetup paperSize="9" orientation="portrait" r:id="rId8"/>
      <headerFooter alignWithMargins="0">
        <oddHeader>&amp;A</oddHeader>
        <oddFooter>Page &amp;P</oddFooter>
      </headerFooter>
    </customSheetView>
    <customSheetView guid="{777C3DCA-DB29-4D4A-B955-242E20546123}" state="hidden">
      <pageMargins left="0" right="0" top="0" bottom="0" header="0" footer="0"/>
      <printOptions gridLines="1"/>
      <pageSetup paperSize="9" orientation="portrait" r:id="rId9"/>
      <headerFooter alignWithMargins="0">
        <oddHeader>&amp;A</oddHeader>
        <oddFooter>Page &amp;P</oddFooter>
      </headerFooter>
    </customSheetView>
    <customSheetView guid="{A82D49EB-A25D-4520-9E5A-28478E33FF16}" state="hidden">
      <pageMargins left="0" right="0" top="0" bottom="0" header="0" footer="0"/>
      <printOptions gridLines="1"/>
      <pageSetup paperSize="9" orientation="portrait" r:id="rId10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paperSize="9" orientation="portrait" r:id="rId1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topLeftCell="A67" zoomScale="80" zoomScaleNormal="80" zoomScaleSheetLayoutView="85" workbookViewId="0">
      <selection activeCell="U111" sqref="U111"/>
    </sheetView>
  </sheetViews>
  <sheetFormatPr defaultColWidth="9.375" defaultRowHeight="20.85" customHeight="1"/>
  <cols>
    <col min="1" max="1" width="68.5" style="6" customWidth="1"/>
    <col min="2" max="2" width="9.75" style="7" customWidth="1"/>
    <col min="3" max="3" width="1.125" style="7" customWidth="1"/>
    <col min="4" max="4" width="14.375" style="6" customWidth="1"/>
    <col min="5" max="5" width="1.125" style="6" customWidth="1"/>
    <col min="6" max="6" width="14.375" style="6" customWidth="1"/>
    <col min="7" max="7" width="1.125" style="6" customWidth="1"/>
    <col min="8" max="8" width="14.375" style="6" customWidth="1"/>
    <col min="9" max="9" width="1.125" style="6" customWidth="1"/>
    <col min="10" max="10" width="14.375" style="6" customWidth="1"/>
    <col min="11" max="11" width="11.375" style="6" customWidth="1"/>
    <col min="12" max="12" width="11.625" style="8" bestFit="1" customWidth="1"/>
    <col min="13" max="16384" width="9.375" style="6"/>
  </cols>
  <sheetData>
    <row r="1" spans="1:13" s="4" customFormat="1" ht="20.85" customHeight="1">
      <c r="A1" s="54" t="s">
        <v>0</v>
      </c>
      <c r="B1" s="55"/>
      <c r="C1" s="55"/>
      <c r="D1" s="56"/>
      <c r="E1" s="56"/>
      <c r="F1" s="56"/>
      <c r="G1" s="56"/>
      <c r="H1" s="56"/>
      <c r="I1" s="56"/>
      <c r="J1" s="56"/>
      <c r="L1" s="2"/>
    </row>
    <row r="2" spans="1:13" s="4" customFormat="1" ht="20.85" customHeight="1">
      <c r="A2" s="324" t="s">
        <v>1</v>
      </c>
      <c r="B2" s="324"/>
      <c r="C2" s="324"/>
      <c r="D2" s="324"/>
      <c r="E2" s="324"/>
      <c r="F2" s="324"/>
      <c r="G2" s="324"/>
      <c r="H2" s="324"/>
      <c r="I2" s="324"/>
      <c r="J2" s="324"/>
      <c r="L2" s="2"/>
    </row>
    <row r="3" spans="1:13" ht="20.85" customHeight="1">
      <c r="A3" s="5"/>
      <c r="B3" s="20"/>
      <c r="C3" s="20"/>
      <c r="D3" s="325"/>
      <c r="E3" s="325"/>
      <c r="F3" s="325"/>
      <c r="G3" s="5"/>
      <c r="H3" s="325"/>
      <c r="I3" s="325"/>
      <c r="J3" s="325"/>
    </row>
    <row r="4" spans="1:13" ht="20.85" customHeight="1">
      <c r="A4" s="25"/>
      <c r="B4" s="22"/>
      <c r="C4" s="22"/>
      <c r="D4" s="319" t="s">
        <v>2</v>
      </c>
      <c r="E4" s="319"/>
      <c r="F4" s="319"/>
      <c r="G4" s="225"/>
      <c r="H4" s="319" t="s">
        <v>3</v>
      </c>
      <c r="I4" s="319"/>
      <c r="J4" s="319"/>
    </row>
    <row r="5" spans="1:13" s="5" customFormat="1" ht="20.85" customHeight="1">
      <c r="A5" s="25"/>
      <c r="B5" s="22"/>
      <c r="C5" s="22"/>
      <c r="D5" s="319" t="s">
        <v>4</v>
      </c>
      <c r="E5" s="319"/>
      <c r="F5" s="319"/>
      <c r="G5" s="225"/>
      <c r="H5" s="320" t="s">
        <v>4</v>
      </c>
      <c r="I5" s="320"/>
      <c r="J5" s="320"/>
      <c r="L5" s="9"/>
    </row>
    <row r="6" spans="1:13" s="5" customFormat="1" ht="20.85" customHeight="1">
      <c r="A6" s="25"/>
      <c r="B6" s="22"/>
      <c r="C6" s="22"/>
      <c r="D6" s="322" t="s">
        <v>5</v>
      </c>
      <c r="E6" s="322"/>
      <c r="F6" s="322"/>
      <c r="G6" s="228"/>
      <c r="H6" s="322" t="s">
        <v>5</v>
      </c>
      <c r="I6" s="322"/>
      <c r="J6" s="322"/>
      <c r="L6" s="9"/>
    </row>
    <row r="7" spans="1:13" s="5" customFormat="1" ht="20.85" customHeight="1">
      <c r="A7" s="23" t="s">
        <v>6</v>
      </c>
      <c r="B7" s="22" t="s">
        <v>7</v>
      </c>
      <c r="C7" s="22"/>
      <c r="D7" s="228">
        <v>2023</v>
      </c>
      <c r="E7" s="228"/>
      <c r="F7" s="228">
        <v>2022</v>
      </c>
      <c r="G7" s="228"/>
      <c r="H7" s="228">
        <v>2023</v>
      </c>
      <c r="I7" s="228"/>
      <c r="J7" s="228">
        <v>2022</v>
      </c>
      <c r="L7" s="9"/>
    </row>
    <row r="8" spans="1:13" s="5" customFormat="1" ht="20.85" customHeight="1">
      <c r="C8" s="22"/>
      <c r="D8" s="323" t="s">
        <v>9</v>
      </c>
      <c r="E8" s="323"/>
      <c r="F8" s="323"/>
      <c r="G8" s="323"/>
      <c r="H8" s="323"/>
      <c r="I8" s="323"/>
      <c r="J8" s="323"/>
      <c r="L8" s="9"/>
      <c r="M8" s="226"/>
    </row>
    <row r="9" spans="1:13" ht="20.85" customHeight="1">
      <c r="A9" s="24" t="s">
        <v>10</v>
      </c>
      <c r="B9" s="22"/>
      <c r="C9" s="22"/>
      <c r="D9" s="28"/>
      <c r="E9" s="26"/>
      <c r="F9" s="28"/>
      <c r="G9" s="26"/>
      <c r="H9" s="29"/>
      <c r="I9" s="26"/>
      <c r="J9" s="28"/>
    </row>
    <row r="10" spans="1:13" ht="20.85" customHeight="1">
      <c r="A10" s="26" t="s">
        <v>11</v>
      </c>
      <c r="B10" s="22" t="s">
        <v>235</v>
      </c>
      <c r="C10" s="22"/>
      <c r="D10" s="36">
        <v>261202</v>
      </c>
      <c r="E10" s="36"/>
      <c r="F10" s="36">
        <v>13072</v>
      </c>
      <c r="G10" s="36"/>
      <c r="H10" s="36">
        <v>6115</v>
      </c>
      <c r="I10" s="36"/>
      <c r="J10" s="36">
        <v>9545</v>
      </c>
    </row>
    <row r="11" spans="1:13" ht="20.85" customHeight="1">
      <c r="A11" s="26" t="s">
        <v>168</v>
      </c>
      <c r="B11" s="245">
        <v>5</v>
      </c>
      <c r="C11" s="22"/>
      <c r="D11" s="36">
        <v>0</v>
      </c>
      <c r="E11" s="36"/>
      <c r="F11" s="36">
        <v>220</v>
      </c>
      <c r="G11" s="36"/>
      <c r="H11" s="36">
        <v>1670</v>
      </c>
      <c r="I11" s="36"/>
      <c r="J11" s="36">
        <v>220</v>
      </c>
    </row>
    <row r="12" spans="1:13" ht="20.85" customHeight="1">
      <c r="A12" s="26" t="s">
        <v>169</v>
      </c>
      <c r="B12" s="245">
        <v>5</v>
      </c>
      <c r="C12" s="22"/>
      <c r="D12" s="36">
        <v>739986</v>
      </c>
      <c r="E12" s="36"/>
      <c r="F12" s="36">
        <v>0</v>
      </c>
      <c r="G12" s="36"/>
      <c r="H12" s="36">
        <v>36021</v>
      </c>
      <c r="I12" s="36"/>
      <c r="J12" s="36">
        <v>0</v>
      </c>
    </row>
    <row r="13" spans="1:13" s="265" customFormat="1" ht="20.85" customHeight="1">
      <c r="A13" s="26" t="s">
        <v>281</v>
      </c>
      <c r="B13" s="245"/>
      <c r="C13" s="22"/>
      <c r="D13" s="36">
        <v>155939</v>
      </c>
      <c r="E13" s="36"/>
      <c r="F13" s="36">
        <v>0</v>
      </c>
      <c r="G13" s="36"/>
      <c r="H13" s="36">
        <v>0</v>
      </c>
      <c r="I13" s="36"/>
      <c r="J13" s="36">
        <v>0</v>
      </c>
      <c r="L13" s="8"/>
    </row>
    <row r="14" spans="1:13" ht="20.85" customHeight="1">
      <c r="A14" s="26" t="s">
        <v>170</v>
      </c>
      <c r="B14" s="245">
        <v>5</v>
      </c>
      <c r="C14" s="22"/>
      <c r="D14" s="36">
        <v>241</v>
      </c>
      <c r="E14" s="36"/>
      <c r="F14" s="36">
        <v>0</v>
      </c>
      <c r="G14" s="36"/>
      <c r="H14" s="232">
        <v>0</v>
      </c>
      <c r="I14" s="36">
        <v>0</v>
      </c>
      <c r="J14" s="36">
        <v>0</v>
      </c>
    </row>
    <row r="15" spans="1:13" ht="20.85" customHeight="1">
      <c r="A15" s="26" t="s">
        <v>271</v>
      </c>
      <c r="B15" s="245">
        <v>5</v>
      </c>
      <c r="C15" s="22"/>
      <c r="D15" s="33">
        <v>757000</v>
      </c>
      <c r="E15" s="31"/>
      <c r="F15" s="33">
        <v>467485</v>
      </c>
      <c r="G15" s="31"/>
      <c r="H15" s="32">
        <v>525000</v>
      </c>
      <c r="I15" s="31"/>
      <c r="J15" s="32">
        <v>467485</v>
      </c>
    </row>
    <row r="16" spans="1:13" ht="20.85" customHeight="1">
      <c r="A16" s="26" t="s">
        <v>171</v>
      </c>
      <c r="B16" s="245">
        <v>7</v>
      </c>
      <c r="C16" s="22"/>
      <c r="D16" s="34">
        <v>130000</v>
      </c>
      <c r="E16" s="31"/>
      <c r="F16" s="34">
        <v>73800</v>
      </c>
      <c r="G16" s="31"/>
      <c r="H16" s="35">
        <v>70000</v>
      </c>
      <c r="I16" s="31"/>
      <c r="J16" s="35">
        <v>73800</v>
      </c>
    </row>
    <row r="17" spans="1:12" ht="20.85" customHeight="1">
      <c r="A17" s="26" t="s">
        <v>172</v>
      </c>
      <c r="B17" s="245" t="s">
        <v>236</v>
      </c>
      <c r="C17" s="22"/>
      <c r="D17" s="34">
        <v>1983771</v>
      </c>
      <c r="E17" s="31"/>
      <c r="F17" s="34">
        <v>0</v>
      </c>
      <c r="G17" s="31"/>
      <c r="H17" s="232">
        <v>0</v>
      </c>
      <c r="I17" s="31"/>
      <c r="J17" s="35">
        <v>0</v>
      </c>
    </row>
    <row r="18" spans="1:12" ht="20.85" customHeight="1">
      <c r="A18" s="26" t="s">
        <v>173</v>
      </c>
      <c r="B18" s="235"/>
      <c r="C18" s="22"/>
      <c r="D18" s="34">
        <v>8756</v>
      </c>
      <c r="E18" s="31"/>
      <c r="F18" s="34">
        <v>0</v>
      </c>
      <c r="G18" s="31"/>
      <c r="H18" s="232">
        <v>0</v>
      </c>
      <c r="I18" s="31"/>
      <c r="J18" s="35">
        <v>0</v>
      </c>
    </row>
    <row r="19" spans="1:12" ht="20.85" customHeight="1">
      <c r="A19" s="26" t="s">
        <v>12</v>
      </c>
      <c r="B19" s="22">
        <v>10</v>
      </c>
      <c r="C19" s="22"/>
      <c r="D19" s="36">
        <v>503472</v>
      </c>
      <c r="E19" s="36"/>
      <c r="F19" s="36">
        <v>361006</v>
      </c>
      <c r="G19" s="36"/>
      <c r="H19" s="36">
        <v>165022</v>
      </c>
      <c r="I19" s="36"/>
      <c r="J19" s="36">
        <v>361006</v>
      </c>
    </row>
    <row r="20" spans="1:12" s="265" customFormat="1" ht="20.85" customHeight="1">
      <c r="A20" s="26" t="s">
        <v>282</v>
      </c>
      <c r="B20" s="318">
        <v>5</v>
      </c>
      <c r="C20" s="22"/>
      <c r="D20" s="36">
        <v>0</v>
      </c>
      <c r="E20" s="36"/>
      <c r="F20" s="36">
        <v>0</v>
      </c>
      <c r="G20" s="36"/>
      <c r="H20" s="36">
        <v>430000</v>
      </c>
      <c r="I20" s="36"/>
      <c r="J20" s="36">
        <v>0</v>
      </c>
      <c r="L20" s="8"/>
    </row>
    <row r="21" spans="1:12" ht="20.85" customHeight="1">
      <c r="A21" s="26" t="s">
        <v>13</v>
      </c>
      <c r="B21" s="22" t="s">
        <v>283</v>
      </c>
      <c r="C21" s="22"/>
      <c r="D21" s="37">
        <v>337244</v>
      </c>
      <c r="E21" s="31"/>
      <c r="F21" s="37">
        <v>44284</v>
      </c>
      <c r="G21" s="31"/>
      <c r="H21" s="38">
        <v>20980</v>
      </c>
      <c r="I21" s="31"/>
      <c r="J21" s="38">
        <v>44210</v>
      </c>
    </row>
    <row r="22" spans="1:12" ht="20.85" customHeight="1">
      <c r="A22" s="25" t="s">
        <v>14</v>
      </c>
      <c r="B22" s="22"/>
      <c r="C22" s="22"/>
      <c r="D22" s="39">
        <v>4877611</v>
      </c>
      <c r="E22" s="40"/>
      <c r="F22" s="39">
        <v>959867</v>
      </c>
      <c r="G22" s="40"/>
      <c r="H22" s="39">
        <v>1254808</v>
      </c>
      <c r="I22" s="43"/>
      <c r="J22" s="39">
        <v>956266</v>
      </c>
    </row>
    <row r="23" spans="1:12" ht="20.85" customHeight="1">
      <c r="A23" s="26"/>
      <c r="B23" s="22"/>
      <c r="C23" s="22"/>
      <c r="D23" s="31"/>
      <c r="E23" s="31"/>
      <c r="F23" s="31"/>
      <c r="G23" s="31"/>
      <c r="H23" s="35"/>
      <c r="I23" s="31"/>
      <c r="J23" s="35"/>
    </row>
    <row r="24" spans="1:12" ht="20.85" customHeight="1">
      <c r="A24" s="24" t="s">
        <v>15</v>
      </c>
      <c r="B24" s="22"/>
      <c r="C24" s="22"/>
      <c r="D24" s="31"/>
      <c r="E24" s="31"/>
      <c r="F24" s="31"/>
      <c r="G24" s="31"/>
      <c r="H24" s="35"/>
      <c r="I24" s="31"/>
      <c r="J24" s="35"/>
    </row>
    <row r="25" spans="1:12" ht="20.85" customHeight="1">
      <c r="A25" s="26" t="s">
        <v>174</v>
      </c>
      <c r="B25" s="22">
        <v>9</v>
      </c>
      <c r="C25" s="22"/>
      <c r="D25" s="31">
        <v>96869</v>
      </c>
      <c r="E25" s="31"/>
      <c r="F25" s="31">
        <v>0</v>
      </c>
      <c r="G25" s="31"/>
      <c r="H25" s="232">
        <v>0</v>
      </c>
      <c r="I25" s="31"/>
      <c r="J25" s="41">
        <v>0</v>
      </c>
    </row>
    <row r="26" spans="1:12" ht="20.85" customHeight="1">
      <c r="A26" s="26" t="s">
        <v>16</v>
      </c>
      <c r="B26" s="22">
        <v>10</v>
      </c>
      <c r="C26" s="22"/>
      <c r="D26" s="31">
        <v>1100917</v>
      </c>
      <c r="E26" s="31"/>
      <c r="F26" s="31">
        <v>373167</v>
      </c>
      <c r="G26" s="31"/>
      <c r="H26" s="41">
        <v>237698</v>
      </c>
      <c r="I26" s="31"/>
      <c r="J26" s="41">
        <v>72416</v>
      </c>
    </row>
    <row r="27" spans="1:12" ht="20.85" customHeight="1">
      <c r="A27" s="26" t="s">
        <v>17</v>
      </c>
      <c r="B27" s="245" t="s">
        <v>270</v>
      </c>
      <c r="C27" s="22"/>
      <c r="D27" s="36">
        <v>0</v>
      </c>
      <c r="E27" s="33"/>
      <c r="F27" s="36">
        <v>0</v>
      </c>
      <c r="G27" s="31"/>
      <c r="H27" s="32">
        <v>2865374</v>
      </c>
      <c r="I27" s="31"/>
      <c r="J27" s="32">
        <v>605457</v>
      </c>
    </row>
    <row r="28" spans="1:12" ht="20.85" customHeight="1">
      <c r="A28" s="26" t="s">
        <v>18</v>
      </c>
      <c r="B28" s="22" t="s">
        <v>237</v>
      </c>
      <c r="C28" s="22"/>
      <c r="D28" s="31">
        <v>1519924</v>
      </c>
      <c r="E28" s="31"/>
      <c r="F28" s="31">
        <v>1896250</v>
      </c>
      <c r="G28" s="31"/>
      <c r="H28" s="32">
        <v>777862</v>
      </c>
      <c r="I28" s="31"/>
      <c r="J28" s="32">
        <v>1972345</v>
      </c>
    </row>
    <row r="29" spans="1:12" ht="20.85" customHeight="1">
      <c r="A29" s="26" t="s">
        <v>175</v>
      </c>
      <c r="B29" s="22">
        <v>5</v>
      </c>
      <c r="C29" s="22"/>
      <c r="D29" s="31">
        <v>53927</v>
      </c>
      <c r="E29" s="31"/>
      <c r="F29" s="31">
        <v>0</v>
      </c>
      <c r="G29" s="31"/>
      <c r="H29" s="232">
        <v>0</v>
      </c>
      <c r="I29" s="31"/>
      <c r="J29" s="41">
        <v>0</v>
      </c>
    </row>
    <row r="30" spans="1:12" ht="20.85" customHeight="1">
      <c r="A30" s="26" t="s">
        <v>176</v>
      </c>
      <c r="B30" s="22">
        <v>9</v>
      </c>
      <c r="C30" s="22"/>
      <c r="D30" s="31">
        <v>456015</v>
      </c>
      <c r="E30" s="31"/>
      <c r="F30" s="31">
        <v>0</v>
      </c>
      <c r="G30" s="31"/>
      <c r="H30" s="36">
        <v>0</v>
      </c>
      <c r="I30" s="31"/>
      <c r="J30" s="32">
        <v>0</v>
      </c>
    </row>
    <row r="31" spans="1:12" ht="20.85" customHeight="1">
      <c r="A31" s="26" t="s">
        <v>177</v>
      </c>
      <c r="B31" s="22" t="s">
        <v>238</v>
      </c>
      <c r="C31" s="22"/>
      <c r="D31" s="31">
        <v>9377667</v>
      </c>
      <c r="E31" s="31"/>
      <c r="F31" s="31">
        <v>0</v>
      </c>
      <c r="G31" s="33"/>
      <c r="H31" s="232">
        <v>0</v>
      </c>
      <c r="I31" s="33"/>
      <c r="J31" s="32">
        <v>0</v>
      </c>
    </row>
    <row r="32" spans="1:12" ht="20.85" customHeight="1">
      <c r="A32" s="26" t="s">
        <v>178</v>
      </c>
      <c r="B32" s="22" t="s">
        <v>239</v>
      </c>
      <c r="C32" s="22"/>
      <c r="D32" s="31">
        <v>6334923</v>
      </c>
      <c r="E32" s="31"/>
      <c r="F32" s="31">
        <v>14858</v>
      </c>
      <c r="G32" s="33"/>
      <c r="H32" s="32">
        <v>14113</v>
      </c>
      <c r="I32" s="33"/>
      <c r="J32" s="32">
        <v>14858</v>
      </c>
    </row>
    <row r="33" spans="1:10" ht="20.85" customHeight="1">
      <c r="A33" s="26" t="s">
        <v>19</v>
      </c>
      <c r="B33" s="22">
        <v>16</v>
      </c>
      <c r="C33" s="22"/>
      <c r="D33" s="31">
        <v>45356</v>
      </c>
      <c r="E33" s="31"/>
      <c r="F33" s="31">
        <v>45356</v>
      </c>
      <c r="G33" s="31"/>
      <c r="H33" s="36">
        <v>0</v>
      </c>
      <c r="I33" s="33"/>
      <c r="J33" s="36">
        <v>0</v>
      </c>
    </row>
    <row r="34" spans="1:10" ht="20.85" customHeight="1">
      <c r="A34" s="26" t="s">
        <v>20</v>
      </c>
      <c r="B34" s="22"/>
      <c r="C34" s="22"/>
      <c r="D34" s="32">
        <v>47679</v>
      </c>
      <c r="E34" s="31"/>
      <c r="F34" s="32">
        <v>1148</v>
      </c>
      <c r="G34" s="31"/>
      <c r="H34" s="32">
        <v>1583</v>
      </c>
      <c r="I34" s="33"/>
      <c r="J34" s="32">
        <v>1148</v>
      </c>
    </row>
    <row r="35" spans="1:10" ht="20.85" customHeight="1">
      <c r="A35" s="26" t="s">
        <v>21</v>
      </c>
      <c r="B35" s="22"/>
      <c r="C35" s="22"/>
      <c r="D35" s="31">
        <v>136570</v>
      </c>
      <c r="E35" s="31"/>
      <c r="F35" s="31">
        <v>0</v>
      </c>
      <c r="G35" s="33"/>
      <c r="H35" s="232">
        <v>0</v>
      </c>
      <c r="I35" s="33"/>
      <c r="J35" s="32">
        <v>0</v>
      </c>
    </row>
    <row r="36" spans="1:10" ht="20.85" customHeight="1">
      <c r="A36" s="26" t="s">
        <v>179</v>
      </c>
      <c r="B36" s="22"/>
      <c r="C36" s="22"/>
      <c r="D36" s="32">
        <v>30000</v>
      </c>
      <c r="E36" s="31"/>
      <c r="F36" s="32">
        <v>0</v>
      </c>
      <c r="G36" s="31"/>
      <c r="H36" s="36">
        <v>0</v>
      </c>
      <c r="I36" s="33"/>
      <c r="J36" s="32">
        <v>0</v>
      </c>
    </row>
    <row r="37" spans="1:10" ht="20.85" customHeight="1">
      <c r="A37" s="26" t="s">
        <v>22</v>
      </c>
      <c r="B37" s="22">
        <v>5</v>
      </c>
      <c r="C37" s="22"/>
      <c r="D37" s="38">
        <v>195651</v>
      </c>
      <c r="E37" s="31"/>
      <c r="F37" s="38">
        <v>759</v>
      </c>
      <c r="G37" s="31"/>
      <c r="H37" s="38">
        <v>757</v>
      </c>
      <c r="I37" s="31"/>
      <c r="J37" s="38">
        <v>759</v>
      </c>
    </row>
    <row r="38" spans="1:10" ht="20.85" customHeight="1">
      <c r="A38" s="25" t="s">
        <v>23</v>
      </c>
      <c r="B38" s="42"/>
      <c r="C38" s="42"/>
      <c r="D38" s="39">
        <v>19395498</v>
      </c>
      <c r="E38" s="40"/>
      <c r="F38" s="39">
        <v>2331538</v>
      </c>
      <c r="G38" s="40"/>
      <c r="H38" s="39">
        <v>3897387</v>
      </c>
      <c r="I38" s="43"/>
      <c r="J38" s="39">
        <v>2666983</v>
      </c>
    </row>
    <row r="39" spans="1:10" ht="20.85" customHeight="1">
      <c r="A39" s="25"/>
      <c r="B39" s="42"/>
      <c r="C39" s="42"/>
      <c r="D39" s="43"/>
      <c r="E39" s="40"/>
      <c r="F39" s="43"/>
      <c r="G39" s="40"/>
      <c r="H39" s="43"/>
      <c r="I39" s="43"/>
      <c r="J39" s="43"/>
    </row>
    <row r="40" spans="1:10" ht="20.85" customHeight="1" thickBot="1">
      <c r="A40" s="25" t="s">
        <v>24</v>
      </c>
      <c r="B40" s="22"/>
      <c r="C40" s="22"/>
      <c r="D40" s="44">
        <v>24273109</v>
      </c>
      <c r="E40" s="40"/>
      <c r="F40" s="44">
        <v>3291405</v>
      </c>
      <c r="G40" s="40"/>
      <c r="H40" s="44">
        <v>5152195</v>
      </c>
      <c r="I40" s="40"/>
      <c r="J40" s="44">
        <v>3623249</v>
      </c>
    </row>
    <row r="41" spans="1:10" ht="20.85" customHeight="1" thickTop="1">
      <c r="B41" s="20"/>
      <c r="C41" s="20"/>
    </row>
    <row r="42" spans="1:10" ht="20.85" customHeight="1">
      <c r="A42" s="54" t="s">
        <v>0</v>
      </c>
      <c r="B42" s="22"/>
      <c r="C42" s="22"/>
      <c r="D42" s="57"/>
      <c r="E42" s="57"/>
      <c r="F42" s="57"/>
      <c r="G42" s="57"/>
      <c r="H42" s="57"/>
      <c r="I42" s="57"/>
      <c r="J42" s="57"/>
    </row>
    <row r="43" spans="1:10" ht="20.85" customHeight="1">
      <c r="A43" s="324" t="s">
        <v>1</v>
      </c>
      <c r="B43" s="324"/>
      <c r="C43" s="324"/>
      <c r="D43" s="324"/>
      <c r="E43" s="324"/>
      <c r="F43" s="324"/>
      <c r="G43" s="324"/>
      <c r="H43" s="324"/>
      <c r="I43" s="324"/>
      <c r="J43" s="324"/>
    </row>
    <row r="44" spans="1:10" ht="20.85" customHeight="1">
      <c r="A44" s="10"/>
      <c r="B44" s="45"/>
      <c r="C44" s="45"/>
      <c r="D44" s="10"/>
      <c r="E44" s="10"/>
      <c r="F44" s="10"/>
      <c r="G44" s="10"/>
      <c r="H44" s="10"/>
      <c r="I44" s="10"/>
      <c r="J44" s="10"/>
    </row>
    <row r="45" spans="1:10" ht="20.85" customHeight="1">
      <c r="A45" s="46"/>
      <c r="B45" s="22"/>
      <c r="C45" s="22"/>
      <c r="D45" s="319" t="s">
        <v>2</v>
      </c>
      <c r="E45" s="319"/>
      <c r="F45" s="319"/>
      <c r="G45" s="225"/>
      <c r="H45" s="319" t="s">
        <v>3</v>
      </c>
      <c r="I45" s="319"/>
      <c r="J45" s="319"/>
    </row>
    <row r="46" spans="1:10" ht="20.85" customHeight="1">
      <c r="A46" s="46"/>
      <c r="B46" s="22"/>
      <c r="C46" s="22"/>
      <c r="D46" s="319" t="s">
        <v>4</v>
      </c>
      <c r="E46" s="319"/>
      <c r="F46" s="319"/>
      <c r="G46" s="225"/>
      <c r="H46" s="320" t="s">
        <v>4</v>
      </c>
      <c r="I46" s="320"/>
      <c r="J46" s="320"/>
    </row>
    <row r="47" spans="1:10" ht="20.85" customHeight="1">
      <c r="A47" s="46"/>
      <c r="B47" s="22"/>
      <c r="C47" s="22"/>
      <c r="D47" s="322" t="s">
        <v>5</v>
      </c>
      <c r="E47" s="322"/>
      <c r="F47" s="322"/>
      <c r="G47" s="228"/>
      <c r="H47" s="322" t="s">
        <v>5</v>
      </c>
      <c r="I47" s="322"/>
      <c r="J47" s="322"/>
    </row>
    <row r="48" spans="1:10" ht="20.85" customHeight="1">
      <c r="A48" s="23" t="s">
        <v>25</v>
      </c>
      <c r="B48" s="22" t="s">
        <v>7</v>
      </c>
      <c r="C48" s="22"/>
      <c r="D48" s="228">
        <v>2023</v>
      </c>
      <c r="E48" s="228"/>
      <c r="F48" s="228">
        <v>2022</v>
      </c>
      <c r="G48" s="228"/>
      <c r="H48" s="228">
        <v>2023</v>
      </c>
      <c r="I48" s="228"/>
      <c r="J48" s="228">
        <v>2022</v>
      </c>
    </row>
    <row r="49" spans="1:12" ht="20.85" customHeight="1">
      <c r="C49" s="22"/>
      <c r="D49" s="323" t="s">
        <v>9</v>
      </c>
      <c r="E49" s="323"/>
      <c r="F49" s="323"/>
      <c r="G49" s="323"/>
      <c r="H49" s="323"/>
      <c r="I49" s="323"/>
      <c r="J49" s="323"/>
    </row>
    <row r="50" spans="1:12" ht="20.85" customHeight="1">
      <c r="A50" s="24" t="s">
        <v>26</v>
      </c>
      <c r="B50" s="22"/>
      <c r="C50" s="22"/>
      <c r="D50" s="48"/>
      <c r="E50" s="48"/>
      <c r="F50" s="48"/>
      <c r="G50" s="47"/>
      <c r="H50" s="48"/>
      <c r="I50" s="48"/>
      <c r="J50" s="48"/>
    </row>
    <row r="51" spans="1:12" ht="20.85" customHeight="1">
      <c r="A51" s="26" t="s">
        <v>180</v>
      </c>
      <c r="B51" s="22">
        <v>17</v>
      </c>
      <c r="C51" s="22"/>
      <c r="D51" s="232">
        <v>53025</v>
      </c>
      <c r="E51" s="48"/>
      <c r="F51" s="232">
        <v>0</v>
      </c>
      <c r="G51" s="49"/>
      <c r="H51" s="232">
        <v>0</v>
      </c>
      <c r="I51" s="232"/>
      <c r="J51" s="232">
        <v>0</v>
      </c>
    </row>
    <row r="52" spans="1:12" ht="20.85" customHeight="1">
      <c r="A52" s="26" t="s">
        <v>181</v>
      </c>
      <c r="B52" s="22">
        <v>5</v>
      </c>
      <c r="C52" s="22"/>
      <c r="D52" s="33">
        <v>1291252</v>
      </c>
      <c r="E52" s="34"/>
      <c r="F52" s="33">
        <v>0</v>
      </c>
      <c r="G52" s="33"/>
      <c r="H52" s="232">
        <v>0</v>
      </c>
      <c r="I52" s="34"/>
      <c r="J52" s="33">
        <v>0</v>
      </c>
    </row>
    <row r="53" spans="1:12" ht="20.85" customHeight="1">
      <c r="A53" s="26" t="s">
        <v>182</v>
      </c>
      <c r="B53" s="22">
        <v>17</v>
      </c>
      <c r="C53" s="22"/>
      <c r="D53" s="232">
        <v>1089006</v>
      </c>
      <c r="E53" s="48"/>
      <c r="F53" s="232">
        <v>0</v>
      </c>
      <c r="G53" s="47"/>
      <c r="H53" s="232">
        <v>58040</v>
      </c>
      <c r="I53" s="48"/>
      <c r="J53" s="232">
        <v>0</v>
      </c>
    </row>
    <row r="54" spans="1:12" ht="20.85" customHeight="1">
      <c r="A54" s="26" t="s">
        <v>183</v>
      </c>
      <c r="B54" s="22">
        <v>17</v>
      </c>
      <c r="C54" s="22"/>
      <c r="D54" s="33">
        <v>80000</v>
      </c>
      <c r="E54" s="34"/>
      <c r="F54" s="33">
        <v>0</v>
      </c>
      <c r="G54" s="33"/>
      <c r="H54" s="33">
        <v>0</v>
      </c>
      <c r="I54" s="34"/>
      <c r="J54" s="33">
        <v>0</v>
      </c>
    </row>
    <row r="55" spans="1:12" ht="20.85" customHeight="1">
      <c r="A55" s="26" t="s">
        <v>28</v>
      </c>
      <c r="B55" s="22">
        <v>17</v>
      </c>
      <c r="C55" s="22"/>
      <c r="D55" s="33">
        <v>1731279</v>
      </c>
      <c r="E55" s="34"/>
      <c r="F55" s="33">
        <v>300000</v>
      </c>
      <c r="G55" s="33"/>
      <c r="H55" s="33">
        <v>0</v>
      </c>
      <c r="I55" s="34"/>
      <c r="J55" s="33">
        <v>300000</v>
      </c>
    </row>
    <row r="56" spans="1:12" ht="20.85" customHeight="1">
      <c r="A56" s="26" t="s">
        <v>29</v>
      </c>
      <c r="B56" s="22"/>
      <c r="C56" s="22"/>
      <c r="D56" s="33">
        <v>15565</v>
      </c>
      <c r="E56" s="51"/>
      <c r="F56" s="33">
        <v>2941</v>
      </c>
      <c r="G56" s="33"/>
      <c r="H56" s="33">
        <v>2839</v>
      </c>
      <c r="I56" s="33"/>
      <c r="J56" s="33">
        <v>2941</v>
      </c>
    </row>
    <row r="57" spans="1:12" ht="20.85" customHeight="1">
      <c r="A57" s="26" t="s">
        <v>27</v>
      </c>
      <c r="B57" s="22">
        <v>17</v>
      </c>
      <c r="C57" s="22"/>
      <c r="D57" s="33">
        <v>0</v>
      </c>
      <c r="E57" s="34"/>
      <c r="F57" s="33">
        <v>0</v>
      </c>
      <c r="G57" s="33"/>
      <c r="H57" s="33">
        <v>0</v>
      </c>
      <c r="I57" s="34"/>
      <c r="J57" s="33">
        <v>0</v>
      </c>
    </row>
    <row r="58" spans="1:12" s="265" customFormat="1" ht="20.85" customHeight="1">
      <c r="A58" s="26" t="s">
        <v>261</v>
      </c>
      <c r="B58" s="22">
        <v>17</v>
      </c>
      <c r="C58" s="22"/>
      <c r="D58" s="33">
        <v>800000</v>
      </c>
      <c r="E58" s="255"/>
      <c r="F58" s="33">
        <v>0</v>
      </c>
      <c r="G58" s="33"/>
      <c r="H58" s="33">
        <v>450000</v>
      </c>
      <c r="I58" s="255"/>
      <c r="J58" s="33">
        <v>0</v>
      </c>
      <c r="L58" s="8"/>
    </row>
    <row r="59" spans="1:12" ht="20.85" customHeight="1">
      <c r="A59" s="26" t="s">
        <v>268</v>
      </c>
      <c r="B59" s="22" t="s">
        <v>240</v>
      </c>
      <c r="C59" s="22"/>
      <c r="D59" s="36">
        <v>0</v>
      </c>
      <c r="E59" s="36"/>
      <c r="F59" s="36">
        <v>0</v>
      </c>
      <c r="G59" s="33"/>
      <c r="H59" s="33">
        <v>244277</v>
      </c>
      <c r="I59" s="34"/>
      <c r="J59" s="33">
        <v>21105</v>
      </c>
    </row>
    <row r="60" spans="1:12" ht="20.85" customHeight="1">
      <c r="A60" s="26" t="s">
        <v>184</v>
      </c>
      <c r="B60" s="22"/>
      <c r="C60" s="22"/>
      <c r="D60" s="36">
        <v>29486</v>
      </c>
      <c r="E60" s="36"/>
      <c r="F60" s="36">
        <v>0</v>
      </c>
      <c r="G60" s="33"/>
      <c r="H60" s="33">
        <v>0</v>
      </c>
      <c r="I60" s="34"/>
      <c r="J60" s="36">
        <v>0</v>
      </c>
    </row>
    <row r="61" spans="1:12" ht="20.85" customHeight="1">
      <c r="A61" s="26" t="s">
        <v>185</v>
      </c>
      <c r="B61" s="22"/>
      <c r="C61" s="22"/>
      <c r="D61" s="36">
        <v>56102</v>
      </c>
      <c r="E61" s="36"/>
      <c r="F61" s="36">
        <v>0</v>
      </c>
      <c r="G61" s="33"/>
      <c r="H61" s="33">
        <v>0</v>
      </c>
      <c r="I61" s="34"/>
      <c r="J61" s="36">
        <v>0</v>
      </c>
    </row>
    <row r="62" spans="1:12" ht="20.85" customHeight="1">
      <c r="A62" s="26" t="s">
        <v>186</v>
      </c>
      <c r="B62" s="22">
        <v>17</v>
      </c>
      <c r="C62" s="22"/>
      <c r="D62" s="36">
        <v>1014272</v>
      </c>
      <c r="E62" s="36"/>
      <c r="F62" s="36">
        <v>0</v>
      </c>
      <c r="G62" s="33"/>
      <c r="H62" s="33">
        <v>0</v>
      </c>
      <c r="I62" s="34"/>
      <c r="J62" s="36">
        <v>0</v>
      </c>
    </row>
    <row r="63" spans="1:12" ht="20.85" customHeight="1">
      <c r="A63" s="26" t="s">
        <v>187</v>
      </c>
      <c r="B63" s="22">
        <v>5</v>
      </c>
      <c r="C63" s="22"/>
      <c r="D63" s="36">
        <v>527</v>
      </c>
      <c r="E63" s="36"/>
      <c r="F63" s="36">
        <v>0</v>
      </c>
      <c r="G63" s="33"/>
      <c r="H63" s="33">
        <v>0</v>
      </c>
      <c r="I63" s="34"/>
      <c r="J63" s="36">
        <v>0</v>
      </c>
    </row>
    <row r="64" spans="1:12" ht="20.85" customHeight="1">
      <c r="A64" s="26" t="s">
        <v>30</v>
      </c>
      <c r="B64" s="22">
        <v>18</v>
      </c>
      <c r="C64" s="22"/>
      <c r="D64" s="37">
        <v>340193</v>
      </c>
      <c r="E64" s="33"/>
      <c r="F64" s="37">
        <v>21607</v>
      </c>
      <c r="G64" s="33"/>
      <c r="H64" s="37">
        <v>16798</v>
      </c>
      <c r="I64" s="33"/>
      <c r="J64" s="37">
        <v>19512</v>
      </c>
    </row>
    <row r="65" spans="1:14" ht="20.85" customHeight="1">
      <c r="A65" s="25" t="s">
        <v>31</v>
      </c>
      <c r="B65" s="22"/>
      <c r="C65" s="22"/>
      <c r="D65" s="39">
        <v>6500707</v>
      </c>
      <c r="E65" s="43"/>
      <c r="F65" s="39">
        <v>324548</v>
      </c>
      <c r="G65" s="43"/>
      <c r="H65" s="39">
        <v>771954</v>
      </c>
      <c r="I65" s="43"/>
      <c r="J65" s="39">
        <v>343558</v>
      </c>
    </row>
    <row r="66" spans="1:14" s="5" customFormat="1" ht="20.85" customHeight="1">
      <c r="A66" s="59"/>
      <c r="B66" s="3"/>
      <c r="C66" s="3"/>
      <c r="D66" s="1"/>
      <c r="E66" s="1"/>
      <c r="F66" s="1"/>
      <c r="G66" s="1"/>
      <c r="H66" s="1"/>
      <c r="I66" s="1"/>
      <c r="J66" s="1"/>
      <c r="L66" s="9"/>
    </row>
    <row r="67" spans="1:14" s="5" customFormat="1" ht="20.85" customHeight="1">
      <c r="A67" s="24" t="s">
        <v>32</v>
      </c>
      <c r="B67" s="22"/>
      <c r="C67" s="22"/>
      <c r="D67" s="34"/>
      <c r="E67" s="34"/>
      <c r="F67" s="34"/>
      <c r="G67" s="34"/>
      <c r="H67" s="34"/>
      <c r="I67" s="34"/>
      <c r="J67" s="34"/>
      <c r="L67" s="9"/>
    </row>
    <row r="68" spans="1:14" s="5" customFormat="1" ht="20.85" customHeight="1">
      <c r="A68" s="26" t="s">
        <v>188</v>
      </c>
      <c r="B68" s="22"/>
      <c r="C68" s="22"/>
      <c r="D68" s="34">
        <v>61084</v>
      </c>
      <c r="E68" s="34"/>
      <c r="F68" s="34">
        <v>0</v>
      </c>
      <c r="G68" s="34"/>
      <c r="H68" s="34">
        <v>0</v>
      </c>
      <c r="I68" s="34"/>
      <c r="J68" s="34">
        <v>0</v>
      </c>
      <c r="L68" s="9"/>
    </row>
    <row r="69" spans="1:14" s="5" customFormat="1" ht="20.85" customHeight="1">
      <c r="A69" s="26" t="s">
        <v>189</v>
      </c>
      <c r="B69" s="22">
        <v>17</v>
      </c>
      <c r="C69" s="22"/>
      <c r="D69" s="34">
        <v>4677594</v>
      </c>
      <c r="E69" s="34"/>
      <c r="F69" s="34">
        <v>0</v>
      </c>
      <c r="G69" s="34"/>
      <c r="H69" s="34">
        <v>233962</v>
      </c>
      <c r="I69" s="34"/>
      <c r="J69" s="34">
        <v>0</v>
      </c>
      <c r="L69" s="9"/>
    </row>
    <row r="70" spans="1:14" s="5" customFormat="1" ht="20.85" customHeight="1">
      <c r="A70" s="26" t="s">
        <v>33</v>
      </c>
      <c r="B70" s="22">
        <v>17</v>
      </c>
      <c r="C70" s="22"/>
      <c r="D70" s="34">
        <v>3796407</v>
      </c>
      <c r="E70" s="34"/>
      <c r="F70" s="34">
        <v>366800</v>
      </c>
      <c r="G70" s="33"/>
      <c r="H70" s="34">
        <v>366800</v>
      </c>
      <c r="I70" s="34"/>
      <c r="J70" s="34">
        <v>366800</v>
      </c>
      <c r="L70" s="9"/>
    </row>
    <row r="71" spans="1:14" s="5" customFormat="1" ht="20.85" customHeight="1">
      <c r="A71" s="26" t="s">
        <v>34</v>
      </c>
      <c r="B71" s="22">
        <v>17</v>
      </c>
      <c r="C71" s="22"/>
      <c r="D71" s="33">
        <v>1383444</v>
      </c>
      <c r="E71" s="40"/>
      <c r="F71" s="33">
        <v>2872</v>
      </c>
      <c r="G71" s="33"/>
      <c r="H71" s="33">
        <v>3953</v>
      </c>
      <c r="I71" s="33"/>
      <c r="J71" s="33">
        <v>2872</v>
      </c>
      <c r="L71" s="9"/>
    </row>
    <row r="72" spans="1:14" s="5" customFormat="1" ht="20.85" customHeight="1">
      <c r="A72" s="26" t="s">
        <v>35</v>
      </c>
      <c r="B72" s="22">
        <v>19</v>
      </c>
      <c r="C72" s="22"/>
      <c r="D72" s="34">
        <v>99148</v>
      </c>
      <c r="E72" s="34"/>
      <c r="F72" s="34">
        <v>26835</v>
      </c>
      <c r="G72" s="34"/>
      <c r="H72" s="34">
        <v>28743</v>
      </c>
      <c r="I72" s="34"/>
      <c r="J72" s="34">
        <v>26835</v>
      </c>
      <c r="L72" s="9"/>
    </row>
    <row r="73" spans="1:14" s="5" customFormat="1" ht="20.85" customHeight="1">
      <c r="A73" s="26" t="s">
        <v>190</v>
      </c>
      <c r="B73" s="22" t="s">
        <v>241</v>
      </c>
      <c r="C73" s="22"/>
      <c r="D73" s="33">
        <v>524459</v>
      </c>
      <c r="E73" s="40"/>
      <c r="F73" s="34">
        <v>0</v>
      </c>
      <c r="G73" s="33"/>
      <c r="H73" s="33">
        <v>0</v>
      </c>
      <c r="I73" s="33"/>
      <c r="J73" s="33">
        <v>0</v>
      </c>
      <c r="L73" s="233"/>
    </row>
    <row r="74" spans="1:14" ht="20.85" customHeight="1">
      <c r="A74" s="25" t="s">
        <v>36</v>
      </c>
      <c r="B74" s="42"/>
      <c r="C74" s="42"/>
      <c r="D74" s="39">
        <v>10542136</v>
      </c>
      <c r="E74" s="43"/>
      <c r="F74" s="39">
        <v>396507</v>
      </c>
      <c r="G74" s="51"/>
      <c r="H74" s="39">
        <v>633458</v>
      </c>
      <c r="I74" s="43"/>
      <c r="J74" s="39">
        <v>396507</v>
      </c>
    </row>
    <row r="75" spans="1:14" ht="20.85" customHeight="1">
      <c r="A75" s="25"/>
      <c r="B75" s="42"/>
      <c r="C75" s="42"/>
      <c r="D75" s="43"/>
      <c r="E75" s="43"/>
      <c r="F75" s="43"/>
      <c r="G75" s="43"/>
      <c r="H75" s="43"/>
      <c r="I75" s="43"/>
      <c r="J75" s="43"/>
    </row>
    <row r="76" spans="1:14" ht="20.85" customHeight="1">
      <c r="A76" s="25" t="s">
        <v>37</v>
      </c>
      <c r="B76" s="22"/>
      <c r="C76" s="22"/>
      <c r="D76" s="52">
        <v>17042843</v>
      </c>
      <c r="E76" s="43"/>
      <c r="F76" s="52">
        <v>721055</v>
      </c>
      <c r="G76" s="51"/>
      <c r="H76" s="52">
        <v>1405412</v>
      </c>
      <c r="I76" s="43"/>
      <c r="J76" s="52">
        <v>740065</v>
      </c>
    </row>
    <row r="77" spans="1:14" ht="20.85" customHeight="1">
      <c r="A77" s="58"/>
      <c r="B77" s="22"/>
      <c r="C77" s="22"/>
      <c r="D77" s="34"/>
      <c r="E77" s="34"/>
      <c r="F77" s="34"/>
      <c r="G77" s="34"/>
      <c r="H77" s="34"/>
      <c r="I77" s="34"/>
      <c r="J77" s="34"/>
      <c r="K77" s="11"/>
      <c r="L77" s="5"/>
      <c r="M77" s="5"/>
      <c r="N77" s="5"/>
    </row>
    <row r="78" spans="1:14" ht="20.85" customHeight="1">
      <c r="A78" s="54" t="s">
        <v>0</v>
      </c>
      <c r="B78" s="22"/>
      <c r="C78" s="22"/>
      <c r="D78" s="57"/>
      <c r="E78" s="57"/>
      <c r="F78" s="57"/>
      <c r="G78" s="57"/>
      <c r="H78" s="57"/>
      <c r="I78" s="57"/>
      <c r="J78" s="57"/>
    </row>
    <row r="79" spans="1:14" ht="20.85" customHeight="1">
      <c r="A79" s="324" t="s">
        <v>1</v>
      </c>
      <c r="B79" s="324"/>
      <c r="C79" s="324"/>
      <c r="D79" s="324"/>
      <c r="E79" s="324"/>
      <c r="F79" s="324"/>
      <c r="G79" s="324"/>
      <c r="H79" s="324"/>
      <c r="I79" s="324"/>
      <c r="J79" s="324"/>
    </row>
    <row r="80" spans="1:14" ht="20.85" customHeight="1">
      <c r="A80" s="10"/>
      <c r="B80" s="45"/>
      <c r="C80" s="45"/>
      <c r="D80" s="10"/>
      <c r="E80" s="10"/>
      <c r="F80" s="10"/>
      <c r="G80" s="10"/>
      <c r="H80" s="10"/>
      <c r="I80" s="10"/>
      <c r="J80" s="10"/>
    </row>
    <row r="81" spans="1:14" ht="20.85" customHeight="1">
      <c r="A81" s="46"/>
      <c r="B81" s="22"/>
      <c r="C81" s="22"/>
      <c r="D81" s="319" t="s">
        <v>2</v>
      </c>
      <c r="E81" s="319"/>
      <c r="F81" s="319"/>
      <c r="G81" s="225"/>
      <c r="H81" s="319" t="s">
        <v>3</v>
      </c>
      <c r="I81" s="319"/>
      <c r="J81" s="319"/>
    </row>
    <row r="82" spans="1:14" ht="20.85" customHeight="1">
      <c r="A82" s="46"/>
      <c r="B82" s="22"/>
      <c r="C82" s="22"/>
      <c r="D82" s="319" t="s">
        <v>4</v>
      </c>
      <c r="E82" s="319"/>
      <c r="F82" s="319"/>
      <c r="G82" s="225"/>
      <c r="H82" s="320" t="s">
        <v>4</v>
      </c>
      <c r="I82" s="320"/>
      <c r="J82" s="320"/>
    </row>
    <row r="83" spans="1:14" ht="20.85" customHeight="1">
      <c r="A83" s="46"/>
      <c r="B83" s="22"/>
      <c r="C83" s="22"/>
      <c r="D83" s="322" t="s">
        <v>5</v>
      </c>
      <c r="E83" s="322"/>
      <c r="F83" s="322"/>
      <c r="G83" s="228"/>
      <c r="H83" s="322" t="s">
        <v>5</v>
      </c>
      <c r="I83" s="322"/>
      <c r="J83" s="322"/>
    </row>
    <row r="84" spans="1:14" ht="20.85" customHeight="1">
      <c r="A84" s="46"/>
      <c r="B84" s="22" t="s">
        <v>7</v>
      </c>
      <c r="C84" s="22"/>
      <c r="D84" s="228">
        <v>2023</v>
      </c>
      <c r="E84" s="228"/>
      <c r="F84" s="228">
        <v>2022</v>
      </c>
      <c r="G84" s="228"/>
      <c r="H84" s="228">
        <v>2023</v>
      </c>
      <c r="I84" s="228"/>
      <c r="J84" s="228">
        <v>2022</v>
      </c>
    </row>
    <row r="85" spans="1:14" ht="20.85" customHeight="1">
      <c r="A85" s="23"/>
      <c r="B85" s="6"/>
      <c r="C85" s="22"/>
      <c r="D85" s="323" t="s">
        <v>9</v>
      </c>
      <c r="E85" s="323"/>
      <c r="F85" s="323"/>
      <c r="G85" s="323"/>
      <c r="H85" s="323"/>
      <c r="I85" s="323"/>
      <c r="J85" s="323"/>
    </row>
    <row r="86" spans="1:14" ht="20.85" customHeight="1">
      <c r="A86" s="24" t="s">
        <v>38</v>
      </c>
      <c r="B86" s="22"/>
      <c r="C86" s="22"/>
      <c r="D86" s="34"/>
      <c r="E86" s="34"/>
      <c r="F86" s="34"/>
      <c r="G86" s="34"/>
      <c r="H86" s="34"/>
      <c r="I86" s="34"/>
      <c r="J86" s="34"/>
    </row>
    <row r="87" spans="1:14" s="15" customFormat="1" ht="20.85" customHeight="1">
      <c r="A87" s="26" t="s">
        <v>39</v>
      </c>
      <c r="B87" s="231">
        <v>21</v>
      </c>
      <c r="C87" s="22"/>
      <c r="D87" s="31"/>
      <c r="E87" s="31"/>
      <c r="F87" s="31"/>
      <c r="G87" s="31"/>
      <c r="H87" s="31"/>
      <c r="I87" s="31"/>
      <c r="J87" s="31"/>
      <c r="K87" s="14"/>
      <c r="M87" s="16"/>
    </row>
    <row r="88" spans="1:14" ht="20.85" customHeight="1">
      <c r="A88" s="58" t="s">
        <v>40</v>
      </c>
      <c r="B88" s="22"/>
      <c r="C88" s="22"/>
      <c r="D88" s="31"/>
      <c r="E88" s="31"/>
      <c r="F88" s="31"/>
      <c r="G88" s="31"/>
      <c r="H88" s="31"/>
      <c r="I88" s="31"/>
      <c r="J88" s="31"/>
    </row>
    <row r="89" spans="1:14" ht="20.85" customHeight="1" thickBot="1">
      <c r="A89" s="58" t="s">
        <v>191</v>
      </c>
      <c r="B89" s="22"/>
      <c r="C89" s="22"/>
      <c r="D89" s="53">
        <v>3458554</v>
      </c>
      <c r="E89" s="31"/>
      <c r="F89" s="31"/>
      <c r="G89" s="31"/>
      <c r="H89" s="53">
        <v>3458554</v>
      </c>
      <c r="I89" s="31"/>
      <c r="J89" s="31"/>
    </row>
    <row r="90" spans="1:14" ht="20.85" customHeight="1" thickTop="1" thickBot="1">
      <c r="A90" s="58" t="s">
        <v>41</v>
      </c>
      <c r="B90" s="22"/>
      <c r="C90" s="22"/>
      <c r="E90" s="31"/>
      <c r="F90" s="53">
        <v>1729277</v>
      </c>
      <c r="G90" s="31"/>
      <c r="I90" s="31"/>
      <c r="J90" s="53">
        <v>1729277</v>
      </c>
    </row>
    <row r="91" spans="1:14" ht="20.85" customHeight="1" thickTop="1">
      <c r="A91" s="58" t="s">
        <v>42</v>
      </c>
      <c r="B91" s="22"/>
      <c r="C91" s="22"/>
      <c r="D91" s="34"/>
      <c r="E91" s="34"/>
      <c r="F91" s="34"/>
      <c r="G91" s="34"/>
      <c r="H91" s="34"/>
      <c r="I91" s="34"/>
      <c r="J91" s="34"/>
    </row>
    <row r="92" spans="1:14" ht="20.85" customHeight="1">
      <c r="A92" s="58" t="s">
        <v>192</v>
      </c>
      <c r="B92" s="22"/>
      <c r="C92" s="22"/>
      <c r="D92" s="34">
        <v>2503255</v>
      </c>
      <c r="E92" s="34"/>
      <c r="F92" s="34">
        <v>0</v>
      </c>
      <c r="G92" s="34"/>
      <c r="H92" s="34">
        <v>2503255</v>
      </c>
      <c r="I92" s="34"/>
      <c r="J92" s="34">
        <v>0</v>
      </c>
    </row>
    <row r="93" spans="1:14" ht="20.85" customHeight="1">
      <c r="A93" s="58" t="s">
        <v>41</v>
      </c>
      <c r="B93" s="22"/>
      <c r="C93" s="22"/>
      <c r="D93" s="34">
        <v>0</v>
      </c>
      <c r="E93" s="34"/>
      <c r="F93" s="34">
        <v>1729277</v>
      </c>
      <c r="G93" s="34"/>
      <c r="H93" s="34">
        <v>0</v>
      </c>
      <c r="I93" s="34"/>
      <c r="J93" s="34">
        <v>1729277</v>
      </c>
    </row>
    <row r="94" spans="1:14" ht="20.85" customHeight="1">
      <c r="A94" s="26" t="s">
        <v>43</v>
      </c>
      <c r="B94" s="22">
        <v>21</v>
      </c>
      <c r="C94" s="22"/>
      <c r="D94" s="34">
        <v>207161</v>
      </c>
      <c r="E94" s="34"/>
      <c r="F94" s="34">
        <v>208455</v>
      </c>
      <c r="G94" s="34"/>
      <c r="H94" s="34">
        <v>207161</v>
      </c>
      <c r="I94" s="34"/>
      <c r="J94" s="34">
        <v>208455</v>
      </c>
    </row>
    <row r="95" spans="1:14" ht="20.85" customHeight="1">
      <c r="A95" s="26" t="s">
        <v>44</v>
      </c>
      <c r="B95" s="22"/>
      <c r="C95" s="22"/>
      <c r="D95" s="34"/>
      <c r="E95" s="34"/>
      <c r="F95" s="34"/>
      <c r="G95" s="34"/>
      <c r="H95" s="34"/>
      <c r="I95" s="34"/>
      <c r="J95" s="34"/>
      <c r="K95" s="11"/>
      <c r="L95" s="5"/>
      <c r="M95" s="5"/>
      <c r="N95" s="5"/>
    </row>
    <row r="96" spans="1:14" ht="20.85" customHeight="1">
      <c r="A96" s="26" t="s">
        <v>45</v>
      </c>
      <c r="B96" s="22"/>
      <c r="C96" s="22"/>
      <c r="D96" s="34"/>
      <c r="E96" s="34"/>
      <c r="F96" s="34"/>
      <c r="G96" s="34"/>
      <c r="H96" s="34"/>
      <c r="I96" s="34"/>
      <c r="J96" s="34"/>
    </row>
    <row r="97" spans="1:11" ht="20.85" customHeight="1">
      <c r="A97" s="26" t="s">
        <v>46</v>
      </c>
      <c r="B97" s="22" t="s">
        <v>269</v>
      </c>
      <c r="C97" s="22"/>
      <c r="D97" s="34">
        <v>82900</v>
      </c>
      <c r="E97" s="34"/>
      <c r="F97" s="34">
        <v>82000</v>
      </c>
      <c r="G97" s="34"/>
      <c r="H97" s="34">
        <v>82900</v>
      </c>
      <c r="I97" s="34"/>
      <c r="J97" s="34">
        <v>82000</v>
      </c>
    </row>
    <row r="98" spans="1:11" ht="20.85" customHeight="1">
      <c r="A98" s="26" t="s">
        <v>47</v>
      </c>
      <c r="B98" s="22"/>
      <c r="C98" s="22"/>
      <c r="D98" s="34">
        <v>1453834</v>
      </c>
      <c r="E98" s="34"/>
      <c r="F98" s="34">
        <v>838486</v>
      </c>
      <c r="G98" s="34"/>
      <c r="H98" s="34">
        <v>818440</v>
      </c>
      <c r="I98" s="34"/>
      <c r="J98" s="34">
        <v>870593</v>
      </c>
    </row>
    <row r="99" spans="1:11" ht="20.85" customHeight="1">
      <c r="A99" s="26" t="s">
        <v>48</v>
      </c>
      <c r="B99" s="22"/>
      <c r="C99" s="22"/>
      <c r="D99" s="34">
        <v>146789</v>
      </c>
      <c r="E99" s="34"/>
      <c r="F99" s="34">
        <v>-287868</v>
      </c>
      <c r="G99" s="34"/>
      <c r="H99" s="34">
        <v>135027</v>
      </c>
      <c r="I99" s="34"/>
      <c r="J99" s="34">
        <v>-7141</v>
      </c>
      <c r="K99" s="123"/>
    </row>
    <row r="100" spans="1:11" ht="20.85" customHeight="1">
      <c r="A100" s="25" t="s">
        <v>193</v>
      </c>
      <c r="B100" s="42"/>
      <c r="C100" s="42"/>
      <c r="D100" s="107">
        <v>4393939</v>
      </c>
      <c r="E100" s="43"/>
      <c r="F100" s="107">
        <v>2570350</v>
      </c>
      <c r="G100" s="43"/>
      <c r="H100" s="107">
        <v>3746783</v>
      </c>
      <c r="I100" s="43"/>
      <c r="J100" s="107">
        <v>2883184</v>
      </c>
      <c r="K100" s="123"/>
    </row>
    <row r="101" spans="1:11" ht="20.85" customHeight="1">
      <c r="A101" s="26" t="s">
        <v>194</v>
      </c>
      <c r="B101" s="22"/>
      <c r="C101" s="22"/>
      <c r="D101" s="37">
        <v>2836327</v>
      </c>
      <c r="E101" s="34"/>
      <c r="F101" s="37">
        <v>0</v>
      </c>
      <c r="G101" s="34"/>
      <c r="H101" s="37">
        <v>0</v>
      </c>
      <c r="I101" s="34"/>
      <c r="J101" s="37">
        <v>0</v>
      </c>
      <c r="K101" s="123"/>
    </row>
    <row r="102" spans="1:11" ht="20.85" customHeight="1">
      <c r="A102" s="25" t="s">
        <v>49</v>
      </c>
      <c r="B102" s="22"/>
      <c r="C102" s="22"/>
      <c r="D102" s="52">
        <v>7230266</v>
      </c>
      <c r="E102" s="43"/>
      <c r="F102" s="52">
        <v>2570350</v>
      </c>
      <c r="G102" s="43"/>
      <c r="H102" s="52">
        <v>3746783</v>
      </c>
      <c r="I102" s="43"/>
      <c r="J102" s="52">
        <v>2883184</v>
      </c>
    </row>
    <row r="103" spans="1:11" ht="20.85" customHeight="1">
      <c r="A103" s="25"/>
      <c r="B103" s="22"/>
      <c r="C103" s="22"/>
      <c r="D103" s="43"/>
      <c r="E103" s="43"/>
      <c r="F103" s="43"/>
      <c r="G103" s="43"/>
      <c r="H103" s="43"/>
      <c r="I103" s="43"/>
      <c r="J103" s="43"/>
    </row>
    <row r="104" spans="1:11" ht="20.85" customHeight="1" thickBot="1">
      <c r="A104" s="25" t="s">
        <v>50</v>
      </c>
      <c r="B104" s="42"/>
      <c r="C104" s="42"/>
      <c r="D104" s="44">
        <v>24273109</v>
      </c>
      <c r="E104" s="43"/>
      <c r="F104" s="44">
        <v>3291405</v>
      </c>
      <c r="G104" s="43"/>
      <c r="H104" s="44">
        <v>5152195</v>
      </c>
      <c r="I104" s="43"/>
      <c r="J104" s="44">
        <v>3623249</v>
      </c>
    </row>
    <row r="105" spans="1:11" ht="20.85" customHeight="1" thickTop="1">
      <c r="A105" s="17"/>
      <c r="B105" s="20"/>
      <c r="C105" s="20"/>
      <c r="D105" s="19"/>
      <c r="E105" s="19"/>
      <c r="F105" s="19"/>
      <c r="G105" s="19"/>
      <c r="H105" s="19"/>
      <c r="I105" s="19"/>
      <c r="J105" s="19"/>
    </row>
    <row r="106" spans="1:11" ht="20.85" customHeight="1">
      <c r="A106" s="17"/>
      <c r="D106" s="12"/>
      <c r="E106" s="12"/>
      <c r="F106" s="12"/>
      <c r="G106" s="13"/>
      <c r="H106" s="12"/>
      <c r="I106" s="12"/>
      <c r="J106" s="12"/>
    </row>
    <row r="107" spans="1:11" ht="20.85" customHeight="1">
      <c r="A107" s="17"/>
      <c r="D107" s="12"/>
      <c r="E107" s="12"/>
      <c r="F107" s="12"/>
      <c r="G107" s="13"/>
      <c r="H107" s="12"/>
      <c r="I107" s="12"/>
      <c r="J107" s="12"/>
    </row>
    <row r="108" spans="1:11" ht="20.85" customHeight="1">
      <c r="B108" s="6"/>
      <c r="C108" s="6"/>
      <c r="G108" s="13"/>
      <c r="H108" s="12"/>
      <c r="I108" s="12"/>
      <c r="J108" s="12"/>
    </row>
    <row r="114" spans="1:3" ht="20.85" customHeight="1">
      <c r="A114" s="321"/>
      <c r="B114" s="321"/>
      <c r="C114" s="227"/>
    </row>
  </sheetData>
  <mergeCells count="27">
    <mergeCell ref="A43:J43"/>
    <mergeCell ref="D5:F5"/>
    <mergeCell ref="H5:J5"/>
    <mergeCell ref="D8:J8"/>
    <mergeCell ref="D6:F6"/>
    <mergeCell ref="H6:J6"/>
    <mergeCell ref="A2:J2"/>
    <mergeCell ref="D4:F4"/>
    <mergeCell ref="H4:J4"/>
    <mergeCell ref="D3:F3"/>
    <mergeCell ref="H3:J3"/>
    <mergeCell ref="D45:F45"/>
    <mergeCell ref="H45:J45"/>
    <mergeCell ref="D46:F46"/>
    <mergeCell ref="H46:J46"/>
    <mergeCell ref="A114:B114"/>
    <mergeCell ref="D47:F47"/>
    <mergeCell ref="H47:J47"/>
    <mergeCell ref="D49:J49"/>
    <mergeCell ref="D83:F83"/>
    <mergeCell ref="H83:J83"/>
    <mergeCell ref="D85:J85"/>
    <mergeCell ref="A79:J79"/>
    <mergeCell ref="D81:F81"/>
    <mergeCell ref="H81:J81"/>
    <mergeCell ref="D82:F82"/>
    <mergeCell ref="H82:J82"/>
  </mergeCells>
  <pageMargins left="0.8" right="0.8" top="0.48" bottom="0.5" header="0.5" footer="0.5"/>
  <pageSetup paperSize="9" scale="67" firstPageNumber="8" fitToHeight="0" orientation="portrait" useFirstPageNumber="1" r:id="rId1"/>
  <headerFooter>
    <oddFooter>&amp;L&amp;"Times New Roman,Regular"&amp;11The accompanying notes form an integral part of the financial statements.
&amp;C&amp;"Times New Roman,Regular"&amp;11&amp;P</oddFooter>
  </headerFooter>
  <rowBreaks count="2" manualBreakCount="2">
    <brk id="41" max="16383" man="1"/>
    <brk id="7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opLeftCell="A23" zoomScale="82" zoomScaleNormal="82" zoomScaleSheetLayoutView="100" workbookViewId="0">
      <selection activeCell="S47" sqref="S47"/>
    </sheetView>
  </sheetViews>
  <sheetFormatPr defaultColWidth="11.375" defaultRowHeight="20.25" customHeight="1"/>
  <cols>
    <col min="1" max="1" width="72.125" style="57" customWidth="1"/>
    <col min="2" max="2" width="10.125" style="95" customWidth="1"/>
    <col min="3" max="3" width="13.75" style="57" customWidth="1"/>
    <col min="4" max="4" width="1.125" style="57" customWidth="1"/>
    <col min="5" max="5" width="13.75" style="57" customWidth="1"/>
    <col min="6" max="6" width="1.125" style="57" customWidth="1"/>
    <col min="7" max="7" width="13.75" style="57" customWidth="1"/>
    <col min="8" max="8" width="1.125" style="57" customWidth="1"/>
    <col min="9" max="9" width="13.75" style="57" customWidth="1"/>
    <col min="10" max="10" width="2.625" style="57" customWidth="1"/>
    <col min="11" max="16384" width="11.375" style="57"/>
  </cols>
  <sheetData>
    <row r="1" spans="1:9" s="56" customFormat="1" ht="20.25" customHeight="1">
      <c r="A1" s="327" t="s">
        <v>0</v>
      </c>
      <c r="B1" s="327"/>
      <c r="C1" s="327"/>
      <c r="D1" s="327"/>
      <c r="E1" s="327"/>
      <c r="F1" s="327"/>
      <c r="G1" s="327"/>
      <c r="H1" s="327"/>
      <c r="I1" s="327"/>
    </row>
    <row r="2" spans="1:9" s="81" customFormat="1" ht="20.25" customHeight="1">
      <c r="A2" s="324" t="s">
        <v>51</v>
      </c>
      <c r="B2" s="324"/>
      <c r="C2" s="324"/>
      <c r="D2" s="324"/>
      <c r="E2" s="324"/>
      <c r="F2" s="324"/>
      <c r="G2" s="324"/>
      <c r="H2" s="324"/>
      <c r="I2" s="324"/>
    </row>
    <row r="3" spans="1:9" s="65" customFormat="1" ht="20.25" customHeight="1">
      <c r="B3" s="63"/>
      <c r="D3" s="21"/>
      <c r="H3" s="21"/>
    </row>
    <row r="4" spans="1:9" s="65" customFormat="1" ht="20.25" customHeight="1">
      <c r="B4" s="63"/>
      <c r="C4" s="319" t="s">
        <v>2</v>
      </c>
      <c r="D4" s="319"/>
      <c r="E4" s="319"/>
      <c r="F4" s="60"/>
      <c r="G4" s="319" t="s">
        <v>3</v>
      </c>
      <c r="H4" s="319"/>
      <c r="I4" s="319"/>
    </row>
    <row r="5" spans="1:9" s="65" customFormat="1" ht="20.25" customHeight="1">
      <c r="B5" s="63"/>
      <c r="C5" s="319" t="s">
        <v>4</v>
      </c>
      <c r="D5" s="319"/>
      <c r="E5" s="319"/>
      <c r="F5" s="60"/>
      <c r="G5" s="319" t="s">
        <v>52</v>
      </c>
      <c r="H5" s="319"/>
      <c r="I5" s="319"/>
    </row>
    <row r="6" spans="1:9" ht="20.25" customHeight="1">
      <c r="C6" s="328" t="s">
        <v>152</v>
      </c>
      <c r="D6" s="329"/>
      <c r="E6" s="329"/>
      <c r="F6" s="61"/>
      <c r="G6" s="328" t="s">
        <v>152</v>
      </c>
      <c r="H6" s="329"/>
      <c r="I6" s="329"/>
    </row>
    <row r="7" spans="1:9" ht="20.25" customHeight="1">
      <c r="B7" s="27" t="s">
        <v>7</v>
      </c>
      <c r="C7" s="18">
        <v>2023</v>
      </c>
      <c r="E7" s="18">
        <v>2022</v>
      </c>
      <c r="F7" s="62"/>
      <c r="G7" s="18">
        <v>2023</v>
      </c>
      <c r="I7" s="18">
        <v>2022</v>
      </c>
    </row>
    <row r="8" spans="1:9" ht="20.25" customHeight="1">
      <c r="B8" s="208"/>
      <c r="C8" s="323" t="s">
        <v>9</v>
      </c>
      <c r="D8" s="322"/>
      <c r="E8" s="322"/>
      <c r="F8" s="322"/>
      <c r="G8" s="322"/>
      <c r="H8" s="322"/>
      <c r="I8" s="322"/>
    </row>
    <row r="9" spans="1:9" ht="20.25" customHeight="1">
      <c r="A9" s="63" t="s">
        <v>53</v>
      </c>
      <c r="C9" s="82"/>
      <c r="D9" s="82"/>
      <c r="E9" s="82"/>
      <c r="F9" s="82"/>
      <c r="G9" s="82"/>
      <c r="H9" s="82"/>
      <c r="I9" s="82"/>
    </row>
    <row r="10" spans="1:9" ht="20.25" customHeight="1">
      <c r="A10" s="57" t="s">
        <v>54</v>
      </c>
      <c r="B10" s="27">
        <v>5</v>
      </c>
      <c r="C10" s="33">
        <v>203218</v>
      </c>
      <c r="D10" s="33"/>
      <c r="E10" s="33">
        <v>82646</v>
      </c>
      <c r="F10" s="33"/>
      <c r="G10" s="33">
        <v>213361</v>
      </c>
      <c r="H10" s="33"/>
      <c r="I10" s="33">
        <v>107121</v>
      </c>
    </row>
    <row r="11" spans="1:9" ht="20.25" customHeight="1">
      <c r="A11" s="57" t="s">
        <v>200</v>
      </c>
      <c r="B11" s="229"/>
      <c r="C11" s="33">
        <v>566753</v>
      </c>
      <c r="D11" s="33"/>
      <c r="E11" s="33">
        <v>0</v>
      </c>
      <c r="F11" s="33"/>
      <c r="G11" s="33">
        <v>0</v>
      </c>
      <c r="H11" s="33"/>
      <c r="I11" s="33">
        <v>0</v>
      </c>
    </row>
    <row r="12" spans="1:9" ht="20.25" customHeight="1">
      <c r="A12" s="57" t="s">
        <v>201</v>
      </c>
      <c r="B12" s="229">
        <v>5</v>
      </c>
      <c r="C12" s="33">
        <v>230096</v>
      </c>
      <c r="D12" s="33"/>
      <c r="E12" s="33">
        <v>0</v>
      </c>
      <c r="F12" s="33"/>
      <c r="G12" s="33">
        <v>0</v>
      </c>
      <c r="H12" s="33"/>
      <c r="I12" s="33">
        <v>0</v>
      </c>
    </row>
    <row r="13" spans="1:9" ht="20.25" customHeight="1">
      <c r="A13" s="57" t="s">
        <v>202</v>
      </c>
      <c r="B13" s="229">
        <v>5</v>
      </c>
      <c r="C13" s="33">
        <v>56702</v>
      </c>
      <c r="D13" s="33"/>
      <c r="E13" s="33">
        <v>0</v>
      </c>
      <c r="F13" s="33"/>
      <c r="G13" s="33">
        <v>0</v>
      </c>
      <c r="H13" s="33"/>
      <c r="I13" s="33">
        <v>0</v>
      </c>
    </row>
    <row r="14" spans="1:9" ht="20.25" customHeight="1">
      <c r="A14" s="57" t="s">
        <v>203</v>
      </c>
      <c r="B14" s="229"/>
      <c r="C14" s="33">
        <v>70467</v>
      </c>
      <c r="D14" s="33"/>
      <c r="E14" s="33">
        <v>0</v>
      </c>
      <c r="F14" s="33"/>
      <c r="G14" s="33">
        <v>0</v>
      </c>
      <c r="H14" s="33"/>
      <c r="I14" s="33">
        <v>0</v>
      </c>
    </row>
    <row r="15" spans="1:9" ht="20.25" customHeight="1">
      <c r="A15" s="57" t="s">
        <v>55</v>
      </c>
      <c r="B15" s="27">
        <v>25</v>
      </c>
      <c r="C15" s="49">
        <v>0</v>
      </c>
      <c r="D15" s="49"/>
      <c r="E15" s="49">
        <v>5917</v>
      </c>
      <c r="F15" s="49"/>
      <c r="G15" s="49">
        <v>244</v>
      </c>
      <c r="H15" s="49"/>
      <c r="I15" s="49">
        <v>5385</v>
      </c>
    </row>
    <row r="16" spans="1:9" ht="20.25" customHeight="1">
      <c r="A16" s="57" t="s">
        <v>56</v>
      </c>
      <c r="B16" s="27">
        <v>24</v>
      </c>
      <c r="C16" s="96">
        <v>207005</v>
      </c>
      <c r="D16" s="96"/>
      <c r="E16" s="96">
        <v>0</v>
      </c>
      <c r="F16" s="96"/>
      <c r="G16" s="96">
        <v>0</v>
      </c>
      <c r="H16" s="96"/>
      <c r="I16" s="96">
        <v>55479</v>
      </c>
    </row>
    <row r="17" spans="1:15" ht="20.25" customHeight="1">
      <c r="A17" s="57" t="s">
        <v>204</v>
      </c>
      <c r="B17" s="229">
        <v>4</v>
      </c>
      <c r="C17" s="49">
        <v>245584</v>
      </c>
      <c r="D17" s="49"/>
      <c r="E17" s="49">
        <v>0</v>
      </c>
      <c r="F17" s="49"/>
      <c r="G17" s="49">
        <v>0</v>
      </c>
      <c r="H17" s="49"/>
      <c r="I17" s="49">
        <v>0</v>
      </c>
    </row>
    <row r="18" spans="1:15" ht="20.25" customHeight="1">
      <c r="A18" s="57" t="s">
        <v>205</v>
      </c>
      <c r="B18" s="229">
        <v>4</v>
      </c>
      <c r="C18" s="49">
        <v>673969</v>
      </c>
      <c r="D18" s="49"/>
      <c r="E18" s="49">
        <v>0</v>
      </c>
      <c r="F18" s="49"/>
      <c r="G18" s="49">
        <v>0</v>
      </c>
      <c r="H18" s="49"/>
      <c r="I18" s="49">
        <v>0</v>
      </c>
    </row>
    <row r="19" spans="1:15" ht="20.25" customHeight="1">
      <c r="A19" s="57" t="s">
        <v>206</v>
      </c>
      <c r="B19" s="229">
        <v>5</v>
      </c>
      <c r="C19" s="49">
        <v>12273</v>
      </c>
      <c r="D19" s="49"/>
      <c r="E19" s="49">
        <v>0</v>
      </c>
      <c r="F19" s="49"/>
      <c r="G19" s="49">
        <v>0</v>
      </c>
      <c r="H19" s="49"/>
      <c r="I19" s="49">
        <v>0</v>
      </c>
    </row>
    <row r="20" spans="1:15" ht="20.25" customHeight="1">
      <c r="A20" s="57" t="s">
        <v>57</v>
      </c>
      <c r="B20" s="27">
        <v>5</v>
      </c>
      <c r="C20" s="96">
        <v>328929</v>
      </c>
      <c r="D20" s="96"/>
      <c r="E20" s="96">
        <v>1205</v>
      </c>
      <c r="F20" s="96"/>
      <c r="G20" s="96">
        <v>1272</v>
      </c>
      <c r="H20" s="96"/>
      <c r="I20" s="96">
        <v>1694</v>
      </c>
    </row>
    <row r="21" spans="1:15" ht="20.25" customHeight="1">
      <c r="A21" s="65" t="s">
        <v>58</v>
      </c>
      <c r="B21" s="27"/>
      <c r="C21" s="98">
        <v>2594996</v>
      </c>
      <c r="D21" s="97"/>
      <c r="E21" s="98">
        <v>89768</v>
      </c>
      <c r="F21" s="97"/>
      <c r="G21" s="98">
        <v>214877</v>
      </c>
      <c r="H21" s="97"/>
      <c r="I21" s="98">
        <v>169679</v>
      </c>
      <c r="L21" s="99"/>
      <c r="M21" s="99"/>
      <c r="N21" s="100"/>
      <c r="O21" s="101"/>
    </row>
    <row r="22" spans="1:15" ht="20.25" customHeight="1">
      <c r="C22" s="96"/>
      <c r="D22" s="96"/>
      <c r="E22" s="96"/>
      <c r="F22" s="96"/>
      <c r="G22" s="96"/>
      <c r="H22" s="96"/>
      <c r="I22" s="96"/>
      <c r="J22" s="65"/>
      <c r="K22" s="65"/>
      <c r="L22" s="102"/>
      <c r="M22" s="102"/>
      <c r="N22" s="103"/>
      <c r="O22" s="101"/>
    </row>
    <row r="23" spans="1:15" ht="20.25" customHeight="1">
      <c r="A23" s="63" t="s">
        <v>59</v>
      </c>
      <c r="B23" s="208"/>
      <c r="C23" s="96"/>
      <c r="D23" s="96"/>
      <c r="E23" s="96"/>
      <c r="F23" s="96"/>
      <c r="G23" s="96"/>
      <c r="H23" s="96"/>
      <c r="I23" s="96"/>
      <c r="K23" s="65"/>
      <c r="L23" s="102"/>
      <c r="M23" s="102"/>
      <c r="N23" s="103"/>
      <c r="O23" s="101"/>
    </row>
    <row r="24" spans="1:15" ht="20.25" customHeight="1">
      <c r="A24" s="57" t="s">
        <v>60</v>
      </c>
      <c r="B24" s="27">
        <v>5</v>
      </c>
      <c r="C24" s="96">
        <v>42439</v>
      </c>
      <c r="D24" s="96"/>
      <c r="E24" s="96">
        <v>73859</v>
      </c>
      <c r="F24" s="96"/>
      <c r="G24" s="96">
        <v>42438</v>
      </c>
      <c r="H24" s="96"/>
      <c r="I24" s="96">
        <v>48571</v>
      </c>
      <c r="K24" s="65"/>
      <c r="L24" s="102"/>
      <c r="M24" s="102"/>
      <c r="N24" s="103"/>
      <c r="O24" s="101"/>
    </row>
    <row r="25" spans="1:15" ht="20.25" customHeight="1">
      <c r="A25" s="57" t="s">
        <v>195</v>
      </c>
      <c r="B25" s="229"/>
      <c r="C25" s="96">
        <v>585268</v>
      </c>
      <c r="D25" s="96"/>
      <c r="E25" s="49">
        <v>0</v>
      </c>
      <c r="F25" s="96"/>
      <c r="G25" s="96">
        <v>0</v>
      </c>
      <c r="H25" s="96"/>
      <c r="I25" s="49">
        <v>0</v>
      </c>
      <c r="K25" s="65"/>
      <c r="L25" s="102"/>
      <c r="M25" s="102"/>
      <c r="N25" s="103"/>
      <c r="O25" s="101"/>
    </row>
    <row r="26" spans="1:15" ht="20.25" customHeight="1">
      <c r="A26" s="57" t="s">
        <v>196</v>
      </c>
      <c r="B26" s="229"/>
      <c r="C26" s="96">
        <v>113080</v>
      </c>
      <c r="D26" s="96"/>
      <c r="E26" s="49">
        <v>0</v>
      </c>
      <c r="F26" s="96"/>
      <c r="G26" s="96">
        <v>0</v>
      </c>
      <c r="H26" s="96"/>
      <c r="I26" s="49">
        <v>0</v>
      </c>
      <c r="K26" s="65"/>
      <c r="L26" s="102"/>
      <c r="M26" s="102"/>
      <c r="N26" s="103"/>
      <c r="O26" s="101"/>
    </row>
    <row r="27" spans="1:15" ht="20.25" customHeight="1">
      <c r="A27" s="57" t="s">
        <v>197</v>
      </c>
      <c r="B27" s="229"/>
      <c r="C27" s="96">
        <v>17445</v>
      </c>
      <c r="D27" s="96"/>
      <c r="E27" s="49">
        <v>0</v>
      </c>
      <c r="F27" s="96"/>
      <c r="G27" s="96">
        <v>0</v>
      </c>
      <c r="H27" s="96"/>
      <c r="I27" s="49">
        <v>0</v>
      </c>
      <c r="K27" s="65"/>
      <c r="L27" s="102"/>
      <c r="M27" s="102"/>
      <c r="N27" s="103"/>
      <c r="O27" s="101"/>
    </row>
    <row r="28" spans="1:15" ht="20.25" customHeight="1">
      <c r="A28" s="57" t="s">
        <v>198</v>
      </c>
      <c r="B28" s="229"/>
      <c r="C28" s="96">
        <v>160831</v>
      </c>
      <c r="D28" s="96"/>
      <c r="E28" s="49">
        <v>0</v>
      </c>
      <c r="F28" s="96"/>
      <c r="G28" s="96">
        <v>0</v>
      </c>
      <c r="H28" s="96"/>
      <c r="I28" s="49">
        <v>0</v>
      </c>
      <c r="K28" s="65"/>
      <c r="L28" s="102"/>
      <c r="M28" s="102"/>
      <c r="N28" s="103"/>
      <c r="O28" s="101"/>
    </row>
    <row r="29" spans="1:15" ht="20.25" customHeight="1">
      <c r="A29" s="57" t="s">
        <v>199</v>
      </c>
      <c r="B29" s="229"/>
      <c r="C29" s="96">
        <v>64552</v>
      </c>
      <c r="D29" s="96"/>
      <c r="E29" s="49">
        <v>0</v>
      </c>
      <c r="F29" s="96"/>
      <c r="G29" s="96">
        <v>0</v>
      </c>
      <c r="H29" s="96"/>
      <c r="I29" s="49">
        <v>0</v>
      </c>
      <c r="K29" s="65"/>
      <c r="L29" s="102"/>
      <c r="M29" s="102"/>
      <c r="N29" s="103"/>
      <c r="O29" s="101"/>
    </row>
    <row r="30" spans="1:15" ht="20.25" customHeight="1">
      <c r="A30" s="57" t="s">
        <v>61</v>
      </c>
      <c r="B30" s="27" t="s">
        <v>242</v>
      </c>
      <c r="C30" s="96">
        <v>737948</v>
      </c>
      <c r="D30" s="96"/>
      <c r="E30" s="96">
        <v>30692</v>
      </c>
      <c r="F30" s="96"/>
      <c r="G30" s="96">
        <v>35920</v>
      </c>
      <c r="H30" s="96"/>
      <c r="I30" s="96">
        <v>29238</v>
      </c>
      <c r="K30" s="65"/>
      <c r="L30" s="102"/>
      <c r="M30" s="102"/>
      <c r="N30" s="103"/>
      <c r="O30" s="101"/>
    </row>
    <row r="31" spans="1:15" ht="20.25" customHeight="1">
      <c r="A31" s="57" t="s">
        <v>62</v>
      </c>
      <c r="B31" s="234">
        <v>25</v>
      </c>
      <c r="C31" s="49">
        <v>52306</v>
      </c>
      <c r="D31" s="49"/>
      <c r="E31" s="49">
        <v>0</v>
      </c>
      <c r="F31" s="49"/>
      <c r="G31" s="49">
        <v>0</v>
      </c>
      <c r="H31" s="49"/>
      <c r="I31" s="49">
        <v>0</v>
      </c>
      <c r="K31" s="65"/>
      <c r="L31" s="102"/>
      <c r="M31" s="102"/>
      <c r="N31" s="103"/>
      <c r="O31" s="101"/>
    </row>
    <row r="32" spans="1:15" ht="20.25" customHeight="1">
      <c r="A32" s="57" t="s">
        <v>113</v>
      </c>
      <c r="B32" s="212"/>
      <c r="C32" s="49">
        <v>0</v>
      </c>
      <c r="D32" s="49"/>
      <c r="E32" s="49">
        <v>10762</v>
      </c>
      <c r="F32" s="49"/>
      <c r="G32" s="49">
        <v>0</v>
      </c>
      <c r="H32" s="49"/>
      <c r="I32" s="49">
        <v>0</v>
      </c>
      <c r="K32" s="65"/>
      <c r="L32" s="102"/>
      <c r="M32" s="102"/>
      <c r="N32" s="103"/>
      <c r="O32" s="101"/>
    </row>
    <row r="33" spans="1:20" s="65" customFormat="1" ht="20.25" customHeight="1">
      <c r="A33" s="65" t="s">
        <v>63</v>
      </c>
      <c r="B33" s="104"/>
      <c r="C33" s="98">
        <v>1773869</v>
      </c>
      <c r="D33" s="97"/>
      <c r="E33" s="98">
        <v>115313</v>
      </c>
      <c r="F33" s="97"/>
      <c r="G33" s="98">
        <v>78358</v>
      </c>
      <c r="H33" s="97"/>
      <c r="I33" s="98">
        <v>77809</v>
      </c>
      <c r="L33" s="102"/>
      <c r="M33" s="102"/>
      <c r="N33" s="103"/>
      <c r="O33" s="101"/>
      <c r="P33" s="57"/>
      <c r="Q33" s="57"/>
      <c r="R33" s="57"/>
      <c r="S33" s="57"/>
      <c r="T33" s="57"/>
    </row>
    <row r="34" spans="1:20" ht="20.25" customHeight="1">
      <c r="B34" s="27"/>
      <c r="C34" s="86"/>
      <c r="D34" s="96"/>
      <c r="E34" s="86"/>
      <c r="F34" s="96"/>
      <c r="G34" s="86"/>
      <c r="H34" s="96"/>
      <c r="I34" s="86"/>
      <c r="K34" s="65"/>
      <c r="L34" s="102"/>
      <c r="M34" s="102"/>
      <c r="N34" s="103"/>
      <c r="O34" s="101"/>
    </row>
    <row r="35" spans="1:20" ht="20.25" customHeight="1">
      <c r="A35" s="65" t="s">
        <v>244</v>
      </c>
      <c r="B35" s="208"/>
      <c r="C35" s="97">
        <v>821127</v>
      </c>
      <c r="D35" s="97"/>
      <c r="E35" s="97">
        <v>-25545</v>
      </c>
      <c r="F35" s="97"/>
      <c r="G35" s="97">
        <v>136519</v>
      </c>
      <c r="H35" s="97"/>
      <c r="I35" s="97">
        <v>91870</v>
      </c>
      <c r="K35" s="65"/>
      <c r="L35" s="102"/>
      <c r="M35" s="102"/>
      <c r="N35" s="103"/>
      <c r="O35" s="101"/>
    </row>
    <row r="36" spans="1:20" ht="20.25" customHeight="1">
      <c r="A36" s="57" t="s">
        <v>64</v>
      </c>
      <c r="B36" s="27" t="s">
        <v>243</v>
      </c>
      <c r="C36" s="96">
        <v>-380787</v>
      </c>
      <c r="D36" s="96"/>
      <c r="E36" s="96">
        <v>-48991</v>
      </c>
      <c r="F36" s="96"/>
      <c r="G36" s="96">
        <v>-58602</v>
      </c>
      <c r="H36" s="96"/>
      <c r="I36" s="96">
        <v>-52869</v>
      </c>
      <c r="K36" s="65"/>
      <c r="L36" s="102"/>
      <c r="M36" s="102"/>
      <c r="N36" s="103"/>
      <c r="O36" s="101"/>
    </row>
    <row r="37" spans="1:20" ht="20.25" customHeight="1">
      <c r="A37" s="57" t="s">
        <v>284</v>
      </c>
      <c r="B37" s="27">
        <v>12</v>
      </c>
      <c r="C37" s="96">
        <v>-34980</v>
      </c>
      <c r="D37" s="96"/>
      <c r="E37" s="96">
        <v>0</v>
      </c>
      <c r="F37" s="96"/>
      <c r="G37" s="96">
        <v>-60000</v>
      </c>
      <c r="H37" s="96"/>
      <c r="I37" s="96">
        <v>0</v>
      </c>
      <c r="K37" s="65"/>
      <c r="L37" s="102"/>
      <c r="M37" s="102"/>
      <c r="N37" s="103"/>
      <c r="O37" s="101"/>
    </row>
    <row r="38" spans="1:20" ht="20.25" customHeight="1">
      <c r="A38" s="57" t="s">
        <v>273</v>
      </c>
      <c r="B38" s="27"/>
      <c r="F38" s="96"/>
      <c r="G38" s="96"/>
      <c r="H38" s="96"/>
      <c r="I38" s="96"/>
      <c r="K38" s="65"/>
      <c r="L38" s="102"/>
      <c r="M38" s="102"/>
      <c r="N38" s="103"/>
      <c r="O38" s="101"/>
    </row>
    <row r="39" spans="1:20" ht="20.25" customHeight="1">
      <c r="A39" s="30" t="s">
        <v>65</v>
      </c>
      <c r="B39" s="27"/>
      <c r="C39" s="96">
        <v>6688</v>
      </c>
      <c r="D39" s="33"/>
      <c r="E39" s="96">
        <v>6237</v>
      </c>
      <c r="F39" s="33"/>
      <c r="G39" s="96">
        <v>0</v>
      </c>
      <c r="H39" s="33"/>
      <c r="I39" s="96">
        <v>0</v>
      </c>
      <c r="K39" s="65"/>
      <c r="L39" s="102"/>
      <c r="M39" s="102"/>
      <c r="N39" s="103"/>
      <c r="O39" s="101"/>
    </row>
    <row r="40" spans="1:20" ht="20.25" customHeight="1">
      <c r="A40" s="57" t="s">
        <v>66</v>
      </c>
      <c r="B40" s="27" t="s">
        <v>242</v>
      </c>
      <c r="C40" s="96">
        <v>0</v>
      </c>
      <c r="D40" s="96"/>
      <c r="E40" s="96">
        <v>298806</v>
      </c>
      <c r="F40" s="96"/>
      <c r="G40" s="96">
        <v>0</v>
      </c>
      <c r="H40" s="96"/>
      <c r="I40" s="96">
        <v>298806</v>
      </c>
      <c r="K40" s="65"/>
      <c r="L40" s="102"/>
      <c r="M40" s="102"/>
      <c r="N40" s="103"/>
      <c r="O40" s="101"/>
    </row>
    <row r="41" spans="1:20" s="65" customFormat="1" ht="20.25" customHeight="1">
      <c r="A41" s="65" t="s">
        <v>276</v>
      </c>
      <c r="B41" s="63"/>
      <c r="C41" s="106">
        <v>412048</v>
      </c>
      <c r="D41" s="51"/>
      <c r="E41" s="107">
        <v>230507</v>
      </c>
      <c r="F41" s="51"/>
      <c r="G41" s="106">
        <v>17917</v>
      </c>
      <c r="H41" s="51"/>
      <c r="I41" s="107">
        <v>337807</v>
      </c>
      <c r="L41" s="102"/>
      <c r="M41" s="102"/>
      <c r="N41" s="103"/>
      <c r="O41" s="101"/>
      <c r="P41" s="57"/>
      <c r="Q41" s="57"/>
      <c r="R41" s="57"/>
      <c r="S41" s="57"/>
      <c r="T41" s="57"/>
    </row>
    <row r="42" spans="1:20" ht="20.100000000000001" customHeight="1">
      <c r="A42" s="57" t="s">
        <v>272</v>
      </c>
      <c r="B42" s="27">
        <v>28</v>
      </c>
      <c r="C42" s="96">
        <v>-51057</v>
      </c>
      <c r="D42" s="96"/>
      <c r="E42" s="96">
        <v>0</v>
      </c>
      <c r="F42" s="33"/>
      <c r="G42" s="207">
        <v>0</v>
      </c>
      <c r="H42" s="33"/>
      <c r="I42" s="96">
        <v>0</v>
      </c>
      <c r="L42" s="105"/>
    </row>
    <row r="43" spans="1:20" ht="20.25" customHeight="1">
      <c r="A43" s="65" t="s">
        <v>275</v>
      </c>
      <c r="B43" s="18"/>
      <c r="C43" s="107">
        <v>360991</v>
      </c>
      <c r="D43" s="51"/>
      <c r="E43" s="107">
        <v>230507</v>
      </c>
      <c r="F43" s="51"/>
      <c r="G43" s="97">
        <v>17917</v>
      </c>
      <c r="H43" s="51"/>
      <c r="I43" s="107">
        <v>337807</v>
      </c>
      <c r="L43" s="105"/>
    </row>
    <row r="44" spans="1:20" ht="20.25" customHeight="1">
      <c r="A44" s="57" t="s">
        <v>245</v>
      </c>
      <c r="B44" s="27">
        <v>24</v>
      </c>
      <c r="C44" s="86">
        <v>0</v>
      </c>
      <c r="D44" s="86"/>
      <c r="E44" s="86">
        <v>-125590</v>
      </c>
      <c r="F44" s="86"/>
      <c r="G44" s="207">
        <v>0</v>
      </c>
      <c r="H44" s="86"/>
      <c r="I44" s="207">
        <v>0</v>
      </c>
      <c r="L44" s="105"/>
    </row>
    <row r="45" spans="1:20" ht="20.25" customHeight="1">
      <c r="A45" s="65" t="s">
        <v>274</v>
      </c>
      <c r="B45" s="18"/>
      <c r="C45" s="50">
        <v>360991</v>
      </c>
      <c r="D45" s="51"/>
      <c r="E45" s="50">
        <v>104917</v>
      </c>
      <c r="F45" s="51"/>
      <c r="G45" s="50">
        <v>17917</v>
      </c>
      <c r="H45" s="51"/>
      <c r="I45" s="50">
        <v>337807</v>
      </c>
    </row>
    <row r="47" spans="1:20" ht="20.25" customHeight="1">
      <c r="A47" s="326" t="s">
        <v>0</v>
      </c>
      <c r="B47" s="326"/>
      <c r="C47" s="326"/>
      <c r="D47" s="326"/>
      <c r="E47" s="326"/>
      <c r="F47" s="326"/>
      <c r="G47" s="326"/>
      <c r="H47" s="326"/>
      <c r="I47" s="326"/>
    </row>
    <row r="48" spans="1:20" s="80" customFormat="1" ht="20.25" customHeight="1">
      <c r="A48" s="324" t="s">
        <v>51</v>
      </c>
      <c r="B48" s="324"/>
      <c r="C48" s="324"/>
      <c r="D48" s="324"/>
      <c r="E48" s="324"/>
      <c r="F48" s="324"/>
      <c r="G48" s="324"/>
      <c r="H48" s="324"/>
      <c r="I48" s="324"/>
    </row>
    <row r="49" spans="1:9" s="81" customFormat="1" ht="20.25" customHeight="1">
      <c r="A49" s="65"/>
      <c r="B49" s="63"/>
      <c r="C49" s="65"/>
      <c r="D49" s="21"/>
      <c r="E49" s="65"/>
      <c r="F49" s="65"/>
      <c r="G49" s="65"/>
      <c r="H49" s="21"/>
      <c r="I49" s="65"/>
    </row>
    <row r="50" spans="1:9" s="65" customFormat="1" ht="20.25" customHeight="1">
      <c r="B50" s="63"/>
      <c r="C50" s="319" t="s">
        <v>2</v>
      </c>
      <c r="D50" s="319"/>
      <c r="E50" s="319"/>
      <c r="F50" s="60"/>
      <c r="G50" s="319" t="s">
        <v>3</v>
      </c>
      <c r="H50" s="319"/>
      <c r="I50" s="319"/>
    </row>
    <row r="51" spans="1:9" s="65" customFormat="1" ht="20.25" customHeight="1">
      <c r="B51" s="63"/>
      <c r="C51" s="319" t="s">
        <v>4</v>
      </c>
      <c r="D51" s="319"/>
      <c r="E51" s="319"/>
      <c r="F51" s="60"/>
      <c r="G51" s="319" t="s">
        <v>52</v>
      </c>
      <c r="H51" s="319"/>
      <c r="I51" s="319"/>
    </row>
    <row r="52" spans="1:9" s="65" customFormat="1" ht="20.25" customHeight="1">
      <c r="B52" s="63"/>
      <c r="C52" s="322" t="s">
        <v>152</v>
      </c>
      <c r="D52" s="322"/>
      <c r="E52" s="322"/>
      <c r="F52" s="61"/>
      <c r="G52" s="322" t="s">
        <v>152</v>
      </c>
      <c r="H52" s="322"/>
      <c r="I52" s="322"/>
    </row>
    <row r="53" spans="1:9" ht="20.25" customHeight="1">
      <c r="B53" s="27" t="s">
        <v>7</v>
      </c>
      <c r="C53" s="18">
        <v>2023</v>
      </c>
      <c r="E53" s="18">
        <v>2022</v>
      </c>
      <c r="F53" s="62"/>
      <c r="G53" s="18">
        <v>2023</v>
      </c>
      <c r="I53" s="18">
        <v>2022</v>
      </c>
    </row>
    <row r="54" spans="1:9" ht="20.25" customHeight="1">
      <c r="B54" s="27"/>
      <c r="C54" s="323" t="s">
        <v>9</v>
      </c>
      <c r="D54" s="322"/>
      <c r="E54" s="322"/>
      <c r="F54" s="322"/>
      <c r="G54" s="322"/>
      <c r="H54" s="322"/>
      <c r="I54" s="322"/>
    </row>
    <row r="55" spans="1:9" ht="20.25" customHeight="1">
      <c r="A55" s="65" t="s">
        <v>246</v>
      </c>
      <c r="B55" s="63"/>
      <c r="C55" s="66"/>
      <c r="D55" s="67"/>
      <c r="E55" s="66"/>
      <c r="F55" s="67"/>
      <c r="G55" s="67"/>
      <c r="H55" s="67"/>
      <c r="I55" s="67"/>
    </row>
    <row r="56" spans="1:9" ht="20.25" customHeight="1">
      <c r="A56" s="70" t="s">
        <v>68</v>
      </c>
      <c r="B56" s="108"/>
      <c r="C56" s="66"/>
      <c r="D56" s="67"/>
      <c r="E56" s="66"/>
      <c r="F56" s="67"/>
      <c r="G56" s="67"/>
      <c r="H56" s="67"/>
      <c r="I56" s="67"/>
    </row>
    <row r="57" spans="1:9" ht="20.25" customHeight="1">
      <c r="A57" s="87" t="s">
        <v>277</v>
      </c>
      <c r="B57" s="108"/>
      <c r="C57" s="315">
        <v>0</v>
      </c>
      <c r="D57" s="31"/>
      <c r="E57" s="49">
        <v>-12089</v>
      </c>
      <c r="F57" s="31"/>
      <c r="G57" s="49">
        <v>-11</v>
      </c>
      <c r="H57" s="31"/>
      <c r="I57" s="49">
        <v>-177</v>
      </c>
    </row>
    <row r="58" spans="1:9" ht="20.25" customHeight="1">
      <c r="A58" s="87" t="s">
        <v>69</v>
      </c>
      <c r="B58" s="108"/>
      <c r="C58" s="316">
        <v>-146</v>
      </c>
      <c r="D58" s="31"/>
      <c r="E58" s="89">
        <v>13919</v>
      </c>
      <c r="F58" s="31"/>
      <c r="G58" s="89">
        <v>0</v>
      </c>
      <c r="H58" s="40"/>
      <c r="I58" s="89">
        <v>0</v>
      </c>
    </row>
    <row r="59" spans="1:9" ht="20.25" customHeight="1">
      <c r="A59" s="65" t="s">
        <v>70</v>
      </c>
      <c r="B59" s="108"/>
      <c r="C59" s="39">
        <v>-146</v>
      </c>
      <c r="D59" s="31"/>
      <c r="E59" s="39">
        <v>1830</v>
      </c>
      <c r="F59" s="31"/>
      <c r="G59" s="39">
        <v>-11</v>
      </c>
      <c r="H59" s="31"/>
      <c r="I59" s="39">
        <v>-177</v>
      </c>
    </row>
    <row r="60" spans="1:9" ht="20.25" customHeight="1">
      <c r="A60" s="65"/>
      <c r="B60" s="108"/>
      <c r="C60" s="49"/>
      <c r="D60" s="31"/>
      <c r="E60" s="49"/>
      <c r="F60" s="31"/>
      <c r="G60" s="49"/>
      <c r="H60" s="31"/>
      <c r="I60" s="49"/>
    </row>
    <row r="61" spans="1:9" ht="20.25" customHeight="1">
      <c r="A61" s="70" t="s">
        <v>71</v>
      </c>
      <c r="B61" s="108"/>
      <c r="C61" s="49"/>
      <c r="D61" s="31"/>
      <c r="E61" s="49"/>
      <c r="F61" s="31"/>
      <c r="G61" s="49"/>
      <c r="H61" s="31"/>
      <c r="I61" s="49"/>
    </row>
    <row r="62" spans="1:9" ht="20.25" customHeight="1">
      <c r="A62" s="87" t="s">
        <v>278</v>
      </c>
      <c r="B62" s="108"/>
      <c r="C62" s="49">
        <v>429323</v>
      </c>
      <c r="D62" s="31"/>
      <c r="E62" s="49">
        <v>0</v>
      </c>
      <c r="F62" s="31"/>
      <c r="G62" s="49">
        <v>142179</v>
      </c>
      <c r="H62" s="31"/>
      <c r="I62" s="49">
        <v>0</v>
      </c>
    </row>
    <row r="63" spans="1:9" ht="20.25" customHeight="1">
      <c r="A63" s="64" t="s">
        <v>247</v>
      </c>
      <c r="B63" s="108"/>
      <c r="C63" s="49"/>
      <c r="D63" s="31"/>
      <c r="E63" s="49"/>
      <c r="F63" s="31"/>
      <c r="G63" s="49"/>
      <c r="H63" s="31"/>
      <c r="I63" s="49"/>
    </row>
    <row r="64" spans="1:9" ht="20.25" customHeight="1">
      <c r="A64" s="30" t="s">
        <v>153</v>
      </c>
      <c r="B64" s="108"/>
      <c r="C64" s="49">
        <v>1210</v>
      </c>
      <c r="D64" s="31"/>
      <c r="E64" s="49">
        <v>-547</v>
      </c>
      <c r="F64" s="31"/>
      <c r="G64" s="49">
        <v>0</v>
      </c>
      <c r="H64" s="40"/>
      <c r="I64" s="49">
        <v>0</v>
      </c>
    </row>
    <row r="65" spans="1:10" s="92" customFormat="1" ht="21" customHeight="1">
      <c r="A65" s="64" t="s">
        <v>72</v>
      </c>
      <c r="B65" s="88"/>
      <c r="C65" s="49">
        <v>0</v>
      </c>
      <c r="D65" s="90"/>
      <c r="E65" s="49">
        <v>985</v>
      </c>
      <c r="F65" s="90"/>
      <c r="G65" s="49">
        <v>0</v>
      </c>
      <c r="H65" s="109"/>
      <c r="I65" s="89">
        <v>985</v>
      </c>
      <c r="J65" s="91"/>
    </row>
    <row r="66" spans="1:10" ht="20.25" customHeight="1">
      <c r="A66" s="65" t="s">
        <v>73</v>
      </c>
      <c r="B66" s="108"/>
      <c r="C66" s="39">
        <v>430533</v>
      </c>
      <c r="D66" s="90"/>
      <c r="E66" s="39">
        <v>438</v>
      </c>
      <c r="F66" s="90"/>
      <c r="G66" s="39">
        <v>142179</v>
      </c>
      <c r="H66" s="31"/>
      <c r="I66" s="39">
        <v>985</v>
      </c>
    </row>
    <row r="67" spans="1:10" ht="20.25" customHeight="1">
      <c r="A67" s="61" t="s">
        <v>74</v>
      </c>
      <c r="B67" s="108"/>
      <c r="C67" s="39">
        <v>430387</v>
      </c>
      <c r="D67" s="90"/>
      <c r="E67" s="39">
        <v>2268</v>
      </c>
      <c r="F67" s="90"/>
      <c r="G67" s="98">
        <v>142168</v>
      </c>
      <c r="H67" s="40"/>
      <c r="I67" s="39">
        <v>808</v>
      </c>
    </row>
    <row r="68" spans="1:10" ht="20.25" customHeight="1">
      <c r="A68" s="61" t="s">
        <v>154</v>
      </c>
      <c r="B68" s="108"/>
      <c r="C68" s="215"/>
      <c r="D68" s="90"/>
      <c r="E68" s="215"/>
      <c r="F68" s="90"/>
      <c r="G68" s="216"/>
      <c r="H68" s="40"/>
      <c r="I68" s="215"/>
    </row>
    <row r="69" spans="1:10" ht="20.25" customHeight="1">
      <c r="A69" s="61" t="s">
        <v>155</v>
      </c>
      <c r="B69" s="108"/>
      <c r="C69" s="97">
        <v>0</v>
      </c>
      <c r="D69" s="90"/>
      <c r="E69" s="97">
        <v>18824</v>
      </c>
      <c r="F69" s="90"/>
      <c r="G69" s="97">
        <v>0</v>
      </c>
      <c r="H69" s="40"/>
      <c r="I69" s="84">
        <v>0</v>
      </c>
    </row>
    <row r="70" spans="1:10" ht="20.25" customHeight="1" thickBot="1">
      <c r="A70" s="65" t="s">
        <v>107</v>
      </c>
      <c r="B70" s="70"/>
      <c r="C70" s="69">
        <v>791378</v>
      </c>
      <c r="D70" s="90"/>
      <c r="E70" s="69">
        <v>126009</v>
      </c>
      <c r="F70" s="90"/>
      <c r="G70" s="69">
        <v>160085</v>
      </c>
      <c r="H70" s="40"/>
      <c r="I70" s="69">
        <v>338615</v>
      </c>
    </row>
    <row r="71" spans="1:10" ht="20.25" customHeight="1" thickTop="1">
      <c r="A71" s="65"/>
      <c r="B71" s="70"/>
      <c r="C71" s="236"/>
      <c r="D71" s="90"/>
      <c r="E71" s="236"/>
      <c r="F71" s="90"/>
      <c r="G71" s="236"/>
      <c r="H71" s="40"/>
      <c r="I71" s="236"/>
    </row>
    <row r="72" spans="1:10" ht="20.25" customHeight="1">
      <c r="A72" s="65" t="s">
        <v>279</v>
      </c>
      <c r="B72" s="70"/>
      <c r="C72" s="236"/>
      <c r="D72" s="90"/>
      <c r="E72" s="236"/>
      <c r="F72" s="90"/>
      <c r="G72" s="236"/>
      <c r="H72" s="40"/>
      <c r="I72" s="236"/>
    </row>
    <row r="73" spans="1:10" ht="20.25" customHeight="1">
      <c r="A73" s="57" t="s">
        <v>207</v>
      </c>
      <c r="B73" s="70"/>
      <c r="C73" s="237">
        <v>685418</v>
      </c>
      <c r="D73" s="90"/>
      <c r="E73" s="237">
        <v>104917</v>
      </c>
      <c r="F73" s="90"/>
      <c r="G73" s="237">
        <v>17917</v>
      </c>
      <c r="H73" s="31"/>
      <c r="I73" s="237">
        <v>337807</v>
      </c>
    </row>
    <row r="74" spans="1:10" ht="20.25" customHeight="1">
      <c r="A74" s="57" t="s">
        <v>208</v>
      </c>
      <c r="B74" s="70"/>
      <c r="C74" s="238">
        <v>-324427</v>
      </c>
      <c r="D74" s="90"/>
      <c r="E74" s="238">
        <v>0</v>
      </c>
      <c r="F74" s="90"/>
      <c r="G74" s="238">
        <v>0</v>
      </c>
      <c r="H74" s="31"/>
      <c r="I74" s="238">
        <v>0</v>
      </c>
    </row>
    <row r="75" spans="1:10" ht="20.25" customHeight="1" thickBot="1">
      <c r="B75" s="70"/>
      <c r="C75" s="69">
        <v>360991</v>
      </c>
      <c r="D75" s="236"/>
      <c r="E75" s="69">
        <v>104917</v>
      </c>
      <c r="F75" s="236"/>
      <c r="G75" s="69">
        <v>17917</v>
      </c>
      <c r="H75" s="236"/>
      <c r="I75" s="69">
        <v>337807</v>
      </c>
    </row>
    <row r="76" spans="1:10" ht="20.25" customHeight="1" thickTop="1">
      <c r="B76" s="70"/>
      <c r="C76" s="236"/>
      <c r="D76" s="90"/>
      <c r="E76" s="236"/>
      <c r="F76" s="90"/>
      <c r="G76" s="236"/>
      <c r="H76" s="40"/>
      <c r="I76" s="236"/>
    </row>
    <row r="77" spans="1:10" ht="20.25" customHeight="1">
      <c r="A77" s="65" t="s">
        <v>209</v>
      </c>
      <c r="B77" s="70"/>
      <c r="C77" s="236"/>
      <c r="D77" s="90"/>
      <c r="E77" s="236"/>
      <c r="F77" s="90"/>
      <c r="G77" s="236"/>
      <c r="H77" s="40"/>
      <c r="I77" s="236"/>
    </row>
    <row r="78" spans="1:10" ht="20.25" customHeight="1">
      <c r="A78" s="57" t="s">
        <v>207</v>
      </c>
      <c r="B78" s="70"/>
      <c r="C78" s="237">
        <v>1120075</v>
      </c>
      <c r="D78" s="90"/>
      <c r="E78" s="237">
        <v>126009</v>
      </c>
      <c r="F78" s="90"/>
      <c r="G78" s="237">
        <v>160085</v>
      </c>
      <c r="H78" s="31"/>
      <c r="I78" s="237">
        <v>338615</v>
      </c>
    </row>
    <row r="79" spans="1:10" ht="20.25" customHeight="1">
      <c r="A79" s="57" t="s">
        <v>208</v>
      </c>
      <c r="B79" s="70"/>
      <c r="C79" s="237">
        <v>-328697</v>
      </c>
      <c r="D79" s="90"/>
      <c r="E79" s="237">
        <v>0</v>
      </c>
      <c r="F79" s="90"/>
      <c r="G79" s="237">
        <v>0</v>
      </c>
      <c r="H79" s="31"/>
      <c r="I79" s="237">
        <v>0</v>
      </c>
    </row>
    <row r="80" spans="1:10" ht="20.25" customHeight="1" thickBot="1">
      <c r="B80" s="70"/>
      <c r="C80" s="69">
        <v>791378</v>
      </c>
      <c r="D80" s="236"/>
      <c r="E80" s="69">
        <v>126009</v>
      </c>
      <c r="F80" s="236"/>
      <c r="G80" s="69">
        <v>160085</v>
      </c>
      <c r="H80" s="236"/>
      <c r="I80" s="69">
        <v>338615</v>
      </c>
    </row>
    <row r="81" spans="1:10" ht="20.100000000000001" customHeight="1" thickTop="1">
      <c r="B81" s="104"/>
      <c r="C81" s="21"/>
      <c r="D81" s="65"/>
      <c r="E81" s="21"/>
      <c r="F81" s="62"/>
      <c r="G81" s="21"/>
      <c r="H81" s="65"/>
      <c r="I81" s="21"/>
      <c r="J81" s="65"/>
    </row>
    <row r="82" spans="1:10" ht="20.25" customHeight="1">
      <c r="A82" s="61" t="s">
        <v>280</v>
      </c>
      <c r="B82" s="27">
        <v>29</v>
      </c>
    </row>
    <row r="83" spans="1:10" ht="20.25" customHeight="1" thickBot="1">
      <c r="A83" s="288" t="s">
        <v>248</v>
      </c>
      <c r="B83" s="21"/>
      <c r="C83" s="206">
        <v>1.66</v>
      </c>
      <c r="D83" s="68"/>
      <c r="E83" s="206">
        <v>0.66</v>
      </c>
      <c r="F83" s="68"/>
      <c r="G83" s="47">
        <v>4.3396976774556277E-2</v>
      </c>
      <c r="H83" s="68"/>
      <c r="I83" s="110">
        <v>0.97672888996628193</v>
      </c>
    </row>
    <row r="84" spans="1:10" ht="20.25" customHeight="1" thickTop="1" thickBot="1">
      <c r="A84" s="288" t="s">
        <v>249</v>
      </c>
      <c r="B84" s="27"/>
      <c r="C84" s="93">
        <v>0</v>
      </c>
      <c r="D84" s="68"/>
      <c r="E84" s="206">
        <v>-0.36</v>
      </c>
      <c r="F84" s="68"/>
      <c r="G84" s="93">
        <v>0</v>
      </c>
      <c r="H84" s="68"/>
      <c r="I84" s="93">
        <v>0</v>
      </c>
    </row>
    <row r="85" spans="1:10" ht="20.25" customHeight="1" thickTop="1">
      <c r="A85" s="64"/>
      <c r="B85" s="70"/>
      <c r="C85" s="46"/>
      <c r="D85" s="72"/>
      <c r="E85" s="46"/>
      <c r="F85" s="72"/>
      <c r="G85" s="46"/>
      <c r="H85" s="72"/>
      <c r="I85" s="46"/>
    </row>
    <row r="86" spans="1:10" ht="20.25" customHeight="1">
      <c r="B86" s="27"/>
      <c r="C86" s="67"/>
      <c r="D86" s="94"/>
      <c r="E86" s="67"/>
      <c r="F86" s="94"/>
      <c r="G86" s="67"/>
      <c r="H86" s="94"/>
      <c r="I86" s="67"/>
    </row>
    <row r="87" spans="1:10" ht="20.25" customHeight="1">
      <c r="B87" s="67"/>
      <c r="C87" s="67"/>
      <c r="D87" s="67"/>
      <c r="E87" s="67"/>
      <c r="F87" s="67"/>
      <c r="G87" s="67"/>
      <c r="H87" s="67"/>
    </row>
  </sheetData>
  <mergeCells count="18">
    <mergeCell ref="C52:E52"/>
    <mergeCell ref="G52:I52"/>
    <mergeCell ref="C54:I54"/>
    <mergeCell ref="A48:I48"/>
    <mergeCell ref="C50:E50"/>
    <mergeCell ref="G50:I50"/>
    <mergeCell ref="C51:E51"/>
    <mergeCell ref="G51:I51"/>
    <mergeCell ref="A47:I47"/>
    <mergeCell ref="A1:I1"/>
    <mergeCell ref="A2:I2"/>
    <mergeCell ref="C4:E4"/>
    <mergeCell ref="G4:I4"/>
    <mergeCell ref="C5:E5"/>
    <mergeCell ref="G5:I5"/>
    <mergeCell ref="C6:E6"/>
    <mergeCell ref="G6:I6"/>
    <mergeCell ref="C8:I8"/>
  </mergeCells>
  <pageMargins left="0.8" right="0.8" top="0.48" bottom="0.4" header="0.5" footer="0.5"/>
  <pageSetup paperSize="9" scale="71" firstPageNumber="11" fitToHeight="0" orientation="portrait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A45" zoomScale="90" zoomScaleNormal="90" zoomScaleSheetLayoutView="55" workbookViewId="0">
      <selection activeCell="G69" sqref="G69"/>
    </sheetView>
  </sheetViews>
  <sheetFormatPr defaultColWidth="9.375" defaultRowHeight="21.6" customHeight="1"/>
  <cols>
    <col min="1" max="1" width="62.5" style="112" customWidth="1"/>
    <col min="2" max="2" width="9.375" style="129" customWidth="1"/>
    <col min="3" max="3" width="19.75" style="112" customWidth="1"/>
    <col min="4" max="4" width="1.125" style="112" customWidth="1"/>
    <col min="5" max="5" width="19.75" style="112" customWidth="1"/>
    <col min="6" max="6" width="1.125" style="112" customWidth="1"/>
    <col min="7" max="7" width="19.75" style="112" customWidth="1"/>
    <col min="8" max="8" width="1.125" style="112" customWidth="1"/>
    <col min="9" max="9" width="19.75" style="112" customWidth="1"/>
    <col min="10" max="10" width="1.125" style="112" customWidth="1"/>
    <col min="11" max="11" width="20.125" style="112" customWidth="1"/>
    <col min="12" max="12" width="1.125" style="112" customWidth="1"/>
    <col min="13" max="13" width="20.125" style="112" customWidth="1"/>
    <col min="14" max="14" width="1.125" style="112" customWidth="1"/>
    <col min="15" max="15" width="20.125" style="112" customWidth="1"/>
    <col min="16" max="16" width="1.125" style="112" customWidth="1"/>
    <col min="17" max="17" width="20.5" style="112" customWidth="1"/>
    <col min="18" max="18" width="1.125" style="112" customWidth="1"/>
    <col min="19" max="19" width="20.125" style="112" customWidth="1"/>
    <col min="20" max="20" width="1.125" style="112" customWidth="1"/>
    <col min="21" max="21" width="20.125" style="112" customWidth="1"/>
    <col min="22" max="22" width="2.375" style="112" customWidth="1"/>
    <col min="23" max="23" width="20.5" style="112" customWidth="1"/>
    <col min="24" max="24" width="2.375" style="112" customWidth="1"/>
    <col min="25" max="25" width="23.375" style="112" customWidth="1"/>
    <col min="26" max="16384" width="9.375" style="112"/>
  </cols>
  <sheetData>
    <row r="1" spans="1:25" ht="21.6" customHeight="1">
      <c r="A1" s="217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1:25" s="115" customFormat="1" ht="21.6" customHeight="1">
      <c r="A2" s="218" t="s">
        <v>75</v>
      </c>
      <c r="B2" s="114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</row>
    <row r="3" spans="1:25" ht="21.6" customHeight="1">
      <c r="A3" s="111" t="s">
        <v>8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</row>
    <row r="4" spans="1:25" s="6" customFormat="1" ht="21.6" customHeight="1">
      <c r="B4" s="95"/>
      <c r="C4" s="319" t="s">
        <v>266</v>
      </c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</row>
    <row r="5" spans="1:25" s="6" customFormat="1" ht="21.6" customHeight="1">
      <c r="B5" s="95"/>
      <c r="C5" s="18"/>
      <c r="D5" s="18"/>
      <c r="E5" s="18"/>
      <c r="F5" s="18"/>
      <c r="G5" s="330" t="s">
        <v>44</v>
      </c>
      <c r="H5" s="330"/>
      <c r="I5" s="330"/>
      <c r="J5" s="18"/>
      <c r="K5" s="331" t="s">
        <v>48</v>
      </c>
      <c r="L5" s="331"/>
      <c r="M5" s="331"/>
      <c r="N5" s="331"/>
      <c r="O5" s="331"/>
      <c r="P5" s="331"/>
      <c r="Q5" s="331"/>
      <c r="R5" s="331"/>
      <c r="S5" s="331"/>
      <c r="T5" s="18"/>
      <c r="U5" s="18"/>
    </row>
    <row r="6" spans="1:25" s="6" customFormat="1" ht="21.6" customHeight="1">
      <c r="B6" s="95"/>
      <c r="C6" s="57"/>
      <c r="D6" s="18"/>
      <c r="E6" s="18"/>
      <c r="F6" s="116"/>
      <c r="G6" s="57"/>
      <c r="H6" s="57"/>
      <c r="I6" s="57"/>
      <c r="J6" s="75"/>
      <c r="K6" s="18"/>
      <c r="L6" s="18"/>
      <c r="N6" s="18"/>
      <c r="P6" s="18"/>
      <c r="Q6" s="18" t="s">
        <v>76</v>
      </c>
      <c r="R6" s="18"/>
      <c r="S6" s="18"/>
      <c r="T6" s="18"/>
      <c r="U6" s="57"/>
    </row>
    <row r="7" spans="1:25" s="6" customFormat="1" ht="21.6" customHeight="1">
      <c r="B7" s="95"/>
      <c r="D7" s="18"/>
      <c r="E7" s="57"/>
      <c r="F7" s="57"/>
      <c r="G7" s="57"/>
      <c r="H7" s="57"/>
      <c r="I7" s="57"/>
      <c r="J7" s="18"/>
      <c r="K7" s="18"/>
      <c r="L7" s="18"/>
      <c r="M7" s="18"/>
      <c r="N7" s="18"/>
      <c r="O7" s="214" t="s">
        <v>158</v>
      </c>
      <c r="P7" s="18"/>
      <c r="Q7" s="18" t="s">
        <v>250</v>
      </c>
      <c r="R7" s="18"/>
      <c r="S7" s="18"/>
      <c r="T7" s="18"/>
      <c r="U7" s="7" t="s">
        <v>38</v>
      </c>
    </row>
    <row r="8" spans="1:25" s="6" customFormat="1" ht="21.6" customHeight="1">
      <c r="B8" s="95"/>
      <c r="C8" s="18" t="s">
        <v>77</v>
      </c>
      <c r="D8" s="18"/>
      <c r="F8" s="57"/>
      <c r="H8" s="57"/>
      <c r="I8" s="57"/>
      <c r="J8" s="18"/>
      <c r="K8" s="18" t="s">
        <v>78</v>
      </c>
      <c r="L8" s="18"/>
      <c r="M8" s="18" t="s">
        <v>79</v>
      </c>
      <c r="N8" s="18"/>
      <c r="O8" s="18" t="s">
        <v>159</v>
      </c>
      <c r="P8" s="18"/>
      <c r="Q8" s="18" t="s">
        <v>80</v>
      </c>
      <c r="R8" s="18"/>
      <c r="S8" s="18" t="s">
        <v>156</v>
      </c>
      <c r="T8" s="18"/>
      <c r="U8" s="230" t="s">
        <v>210</v>
      </c>
      <c r="W8" s="285" t="s">
        <v>213</v>
      </c>
    </row>
    <row r="9" spans="1:25" s="6" customFormat="1" ht="21.6" customHeight="1">
      <c r="B9" s="95"/>
      <c r="C9" s="18" t="s">
        <v>81</v>
      </c>
      <c r="D9" s="18"/>
      <c r="E9" s="18" t="s">
        <v>82</v>
      </c>
      <c r="F9" s="57"/>
      <c r="G9" s="18"/>
      <c r="H9" s="57"/>
      <c r="I9" s="57"/>
      <c r="J9" s="18"/>
      <c r="K9" s="18" t="s">
        <v>265</v>
      </c>
      <c r="L9" s="18"/>
      <c r="M9" s="18" t="s">
        <v>84</v>
      </c>
      <c r="N9" s="18"/>
      <c r="O9" s="18" t="s">
        <v>85</v>
      </c>
      <c r="P9" s="18"/>
      <c r="Q9" s="18" t="s">
        <v>86</v>
      </c>
      <c r="R9" s="18"/>
      <c r="S9" s="18" t="s">
        <v>157</v>
      </c>
      <c r="T9" s="18"/>
      <c r="U9" s="230" t="s">
        <v>211</v>
      </c>
      <c r="W9" s="285" t="s">
        <v>214</v>
      </c>
      <c r="Y9" s="285" t="s">
        <v>87</v>
      </c>
    </row>
    <row r="10" spans="1:25" s="6" customFormat="1" ht="21.6" customHeight="1">
      <c r="B10" s="117" t="s">
        <v>7</v>
      </c>
      <c r="C10" s="18" t="s">
        <v>88</v>
      </c>
      <c r="D10" s="18"/>
      <c r="E10" s="18" t="s">
        <v>89</v>
      </c>
      <c r="F10" s="18"/>
      <c r="G10" s="18" t="s">
        <v>90</v>
      </c>
      <c r="H10" s="18"/>
      <c r="I10" s="18" t="s">
        <v>91</v>
      </c>
      <c r="J10" s="18"/>
      <c r="K10" s="18" t="s">
        <v>92</v>
      </c>
      <c r="L10" s="18"/>
      <c r="M10" s="18" t="s">
        <v>93</v>
      </c>
      <c r="N10" s="18"/>
      <c r="O10" s="18" t="s">
        <v>4</v>
      </c>
      <c r="P10" s="18"/>
      <c r="Q10" s="18" t="s">
        <v>65</v>
      </c>
      <c r="R10" s="18"/>
      <c r="S10" s="18" t="s">
        <v>94</v>
      </c>
      <c r="T10" s="18"/>
      <c r="U10" s="230" t="s">
        <v>212</v>
      </c>
      <c r="W10" s="285" t="s">
        <v>215</v>
      </c>
      <c r="Y10" s="285" t="s">
        <v>95</v>
      </c>
    </row>
    <row r="11" spans="1:25" s="6" customFormat="1" ht="21.6" customHeight="1">
      <c r="B11" s="118"/>
      <c r="C11" s="323" t="s">
        <v>9</v>
      </c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3"/>
    </row>
    <row r="12" spans="1:25" s="6" customFormat="1" ht="21.6" customHeight="1">
      <c r="A12" s="73" t="s">
        <v>100</v>
      </c>
      <c r="B12" s="119"/>
    </row>
    <row r="13" spans="1:25" s="6" customFormat="1" ht="21.6" customHeight="1">
      <c r="A13" s="65" t="s">
        <v>101</v>
      </c>
      <c r="B13" s="95"/>
      <c r="C13" s="120">
        <v>1729277</v>
      </c>
      <c r="D13" s="122">
        <v>0</v>
      </c>
      <c r="E13" s="120">
        <v>208455</v>
      </c>
      <c r="F13" s="120">
        <v>0</v>
      </c>
      <c r="G13" s="120">
        <v>65000</v>
      </c>
      <c r="H13" s="120">
        <v>0</v>
      </c>
      <c r="I13" s="120">
        <v>936011</v>
      </c>
      <c r="J13" s="120">
        <v>0</v>
      </c>
      <c r="K13" s="120">
        <v>-16805</v>
      </c>
      <c r="L13" s="120">
        <v>0</v>
      </c>
      <c r="M13" s="120">
        <v>6340</v>
      </c>
      <c r="N13" s="120">
        <v>0</v>
      </c>
      <c r="O13" s="120">
        <v>-275079</v>
      </c>
      <c r="P13" s="120">
        <v>0</v>
      </c>
      <c r="Q13" s="120">
        <v>-5939</v>
      </c>
      <c r="R13" s="120">
        <v>0</v>
      </c>
      <c r="S13" s="120">
        <v>-29993</v>
      </c>
      <c r="T13" s="120"/>
      <c r="U13" s="120">
        <f>SUM(C13:S13)</f>
        <v>2617267</v>
      </c>
      <c r="W13" s="251">
        <v>0</v>
      </c>
      <c r="X13" s="221"/>
      <c r="Y13" s="305">
        <f>SUM(U13:W13)</f>
        <v>2617267</v>
      </c>
    </row>
    <row r="14" spans="1:25" s="265" customFormat="1" ht="21.6" customHeight="1">
      <c r="A14" s="268"/>
      <c r="B14" s="269"/>
      <c r="C14" s="260"/>
      <c r="D14" s="259"/>
      <c r="E14" s="260"/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W14" s="251"/>
      <c r="X14" s="221"/>
      <c r="Y14" s="250"/>
    </row>
    <row r="15" spans="1:25" s="6" customFormat="1" ht="21.6" customHeight="1">
      <c r="A15" s="65" t="s">
        <v>96</v>
      </c>
      <c r="B15" s="95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W15" s="251"/>
      <c r="X15" s="221"/>
      <c r="Y15" s="250"/>
    </row>
    <row r="16" spans="1:25" s="6" customFormat="1" ht="21.6" customHeight="1">
      <c r="A16" s="57" t="s">
        <v>97</v>
      </c>
      <c r="B16" s="27">
        <v>30</v>
      </c>
      <c r="C16" s="124">
        <v>0</v>
      </c>
      <c r="D16" s="122"/>
      <c r="E16" s="124">
        <v>0</v>
      </c>
      <c r="F16" s="122"/>
      <c r="G16" s="124">
        <v>0</v>
      </c>
      <c r="H16" s="122"/>
      <c r="I16" s="124">
        <v>-172926</v>
      </c>
      <c r="J16" s="122"/>
      <c r="K16" s="124">
        <v>0</v>
      </c>
      <c r="L16" s="122"/>
      <c r="M16" s="124">
        <v>0</v>
      </c>
      <c r="N16" s="122"/>
      <c r="O16" s="124">
        <v>0</v>
      </c>
      <c r="P16" s="122"/>
      <c r="Q16" s="124">
        <v>0</v>
      </c>
      <c r="R16" s="122"/>
      <c r="S16" s="124">
        <v>0</v>
      </c>
      <c r="T16" s="122"/>
      <c r="U16" s="124">
        <f t="shared" ref="U16" si="0">SUM(C16:S16)</f>
        <v>-172926</v>
      </c>
      <c r="W16" s="249">
        <v>0</v>
      </c>
      <c r="X16" s="221"/>
      <c r="Y16" s="248">
        <f t="shared" ref="Y16:Y27" si="1">SUM(U16:W16)</f>
        <v>-172926</v>
      </c>
    </row>
    <row r="17" spans="1:25" s="6" customFormat="1" ht="21.6" customHeight="1">
      <c r="A17" s="65" t="s">
        <v>98</v>
      </c>
      <c r="B17" s="95"/>
      <c r="C17" s="261">
        <f>SUM(C16)</f>
        <v>0</v>
      </c>
      <c r="D17" s="260"/>
      <c r="E17" s="261">
        <f>SUM(E16)</f>
        <v>0</v>
      </c>
      <c r="F17" s="260"/>
      <c r="G17" s="261">
        <f>SUM(G16)</f>
        <v>0</v>
      </c>
      <c r="H17" s="260"/>
      <c r="I17" s="261">
        <f>SUM(I16)</f>
        <v>-172926</v>
      </c>
      <c r="J17" s="260"/>
      <c r="K17" s="261">
        <f>SUM(K16)</f>
        <v>0</v>
      </c>
      <c r="L17" s="260"/>
      <c r="M17" s="261">
        <f>SUM(M16)</f>
        <v>0</v>
      </c>
      <c r="N17" s="260"/>
      <c r="O17" s="261">
        <f>SUM(O16)</f>
        <v>0</v>
      </c>
      <c r="P17" s="260"/>
      <c r="Q17" s="261">
        <f>SUM(Q16)</f>
        <v>0</v>
      </c>
      <c r="R17" s="260"/>
      <c r="S17" s="261">
        <f>SUM(S16)</f>
        <v>0</v>
      </c>
      <c r="T17" s="260"/>
      <c r="U17" s="261">
        <f>SUM(U16)</f>
        <v>-172926</v>
      </c>
      <c r="V17" s="266"/>
      <c r="W17" s="297">
        <f>SUM(W13:W16)</f>
        <v>0</v>
      </c>
      <c r="X17" s="220"/>
      <c r="Y17" s="298">
        <f t="shared" si="1"/>
        <v>-172926</v>
      </c>
    </row>
    <row r="18" spans="1:25" s="265" customFormat="1" ht="21.6" customHeight="1">
      <c r="A18" s="268"/>
      <c r="B18" s="269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W18" s="247"/>
      <c r="X18" s="221"/>
      <c r="Y18" s="246"/>
    </row>
    <row r="19" spans="1:25" s="6" customFormat="1" ht="21.6" customHeight="1">
      <c r="A19" s="65" t="s">
        <v>105</v>
      </c>
      <c r="B19" s="63"/>
      <c r="C19" s="122"/>
      <c r="D19" s="122"/>
      <c r="E19" s="121"/>
      <c r="F19" s="122"/>
      <c r="G19" s="121"/>
      <c r="H19" s="122"/>
      <c r="I19" s="121"/>
      <c r="J19" s="122"/>
      <c r="K19" s="122"/>
      <c r="L19" s="122"/>
      <c r="M19" s="121"/>
      <c r="N19" s="122"/>
      <c r="O19" s="122"/>
      <c r="P19" s="122"/>
      <c r="Q19" s="122"/>
      <c r="R19" s="122"/>
      <c r="S19" s="121"/>
      <c r="T19" s="122"/>
      <c r="U19" s="122"/>
      <c r="W19" s="251"/>
      <c r="X19" s="221"/>
      <c r="Y19" s="246"/>
    </row>
    <row r="20" spans="1:25" s="6" customFormat="1" ht="21.6" customHeight="1">
      <c r="A20" s="57" t="s">
        <v>102</v>
      </c>
      <c r="B20" s="63"/>
      <c r="C20" s="121">
        <v>0</v>
      </c>
      <c r="D20" s="122"/>
      <c r="E20" s="121">
        <v>0</v>
      </c>
      <c r="F20" s="122"/>
      <c r="G20" s="121">
        <v>0</v>
      </c>
      <c r="H20" s="122"/>
      <c r="I20" s="127">
        <f>PL!E45</f>
        <v>104917</v>
      </c>
      <c r="J20" s="122"/>
      <c r="K20" s="122">
        <v>0</v>
      </c>
      <c r="L20" s="122"/>
      <c r="M20" s="121">
        <v>0</v>
      </c>
      <c r="N20" s="122"/>
      <c r="O20" s="121">
        <v>0</v>
      </c>
      <c r="P20" s="122"/>
      <c r="Q20" s="121">
        <v>0</v>
      </c>
      <c r="R20" s="122"/>
      <c r="S20" s="121">
        <v>0</v>
      </c>
      <c r="T20" s="122"/>
      <c r="U20" s="122">
        <f>SUM(C20:S20)</f>
        <v>104917</v>
      </c>
      <c r="W20" s="251">
        <v>0</v>
      </c>
      <c r="X20" s="221"/>
      <c r="Y20" s="246">
        <f t="shared" si="1"/>
        <v>104917</v>
      </c>
    </row>
    <row r="21" spans="1:25" s="6" customFormat="1" ht="21.6" customHeight="1">
      <c r="A21" s="57" t="s">
        <v>106</v>
      </c>
      <c r="B21" s="63"/>
      <c r="C21" s="122">
        <v>0</v>
      </c>
      <c r="D21" s="122"/>
      <c r="E21" s="122">
        <v>0</v>
      </c>
      <c r="F21" s="122"/>
      <c r="G21" s="122">
        <v>0</v>
      </c>
      <c r="H21" s="122"/>
      <c r="I21" s="122">
        <v>-12516</v>
      </c>
      <c r="J21" s="122"/>
      <c r="K21" s="122">
        <v>427</v>
      </c>
      <c r="L21" s="122"/>
      <c r="M21" s="122">
        <v>0</v>
      </c>
      <c r="N21" s="122"/>
      <c r="O21" s="122">
        <f>PL!E58</f>
        <v>13919</v>
      </c>
      <c r="P21" s="122"/>
      <c r="Q21" s="122">
        <f>PL!E64</f>
        <v>-547</v>
      </c>
      <c r="R21" s="122"/>
      <c r="S21" s="122">
        <f>PL!E65</f>
        <v>985</v>
      </c>
      <c r="T21" s="122"/>
      <c r="U21" s="122">
        <f t="shared" ref="U21:U22" si="2">SUM(C21:S21)</f>
        <v>2268</v>
      </c>
      <c r="W21" s="251">
        <v>0</v>
      </c>
      <c r="X21" s="221"/>
      <c r="Y21" s="246">
        <f t="shared" si="1"/>
        <v>2268</v>
      </c>
    </row>
    <row r="22" spans="1:25" s="6" customFormat="1" ht="21.6" customHeight="1">
      <c r="A22" s="57" t="s">
        <v>160</v>
      </c>
      <c r="B22" s="224">
        <v>24</v>
      </c>
      <c r="C22" s="124">
        <v>0</v>
      </c>
      <c r="D22" s="122"/>
      <c r="E22" s="124">
        <v>0</v>
      </c>
      <c r="F22" s="122"/>
      <c r="G22" s="124">
        <v>0</v>
      </c>
      <c r="H22" s="122"/>
      <c r="I22" s="124">
        <v>0</v>
      </c>
      <c r="J22" s="122"/>
      <c r="K22" s="124">
        <v>-2395</v>
      </c>
      <c r="L22" s="122"/>
      <c r="M22" s="124">
        <v>0</v>
      </c>
      <c r="N22" s="122"/>
      <c r="O22" s="124">
        <v>0</v>
      </c>
      <c r="P22" s="122"/>
      <c r="Q22" s="124">
        <v>0</v>
      </c>
      <c r="R22" s="122"/>
      <c r="S22" s="124">
        <v>21219</v>
      </c>
      <c r="T22" s="122"/>
      <c r="U22" s="124">
        <f t="shared" si="2"/>
        <v>18824</v>
      </c>
      <c r="W22" s="249">
        <v>0</v>
      </c>
      <c r="X22" s="221"/>
      <c r="Y22" s="248">
        <f t="shared" si="1"/>
        <v>18824</v>
      </c>
    </row>
    <row r="23" spans="1:25" s="5" customFormat="1" ht="21.6" customHeight="1">
      <c r="A23" s="65" t="s">
        <v>107</v>
      </c>
      <c r="B23" s="63"/>
      <c r="C23" s="125">
        <f>SUM(C20:C22)</f>
        <v>0</v>
      </c>
      <c r="D23" s="120"/>
      <c r="E23" s="125">
        <f>SUM(E20:E22)</f>
        <v>0</v>
      </c>
      <c r="F23" s="120"/>
      <c r="G23" s="125">
        <f>SUM(G20:G22)</f>
        <v>0</v>
      </c>
      <c r="H23" s="120"/>
      <c r="I23" s="125">
        <f>SUM(I20:I22)</f>
        <v>92401</v>
      </c>
      <c r="J23" s="120"/>
      <c r="K23" s="125">
        <f>SUM(K20:K22)</f>
        <v>-1968</v>
      </c>
      <c r="L23" s="120"/>
      <c r="M23" s="125">
        <f>SUM(M20:M22)</f>
        <v>0</v>
      </c>
      <c r="N23" s="120"/>
      <c r="O23" s="125">
        <f>SUM(O20:O22)</f>
        <v>13919</v>
      </c>
      <c r="P23" s="120"/>
      <c r="Q23" s="125">
        <f>SUM(Q20:Q22)</f>
        <v>-547</v>
      </c>
      <c r="R23" s="120"/>
      <c r="S23" s="125">
        <f>SUM(S20:S22)</f>
        <v>22204</v>
      </c>
      <c r="T23" s="125"/>
      <c r="U23" s="125">
        <f>SUM(C23:S23)</f>
        <v>126009</v>
      </c>
      <c r="W23" s="297">
        <f>SUM(W20:W22)</f>
        <v>0</v>
      </c>
      <c r="X23" s="220"/>
      <c r="Y23" s="298">
        <f t="shared" si="1"/>
        <v>126009</v>
      </c>
    </row>
    <row r="24" spans="1:25" s="266" customFormat="1" ht="21.6" customHeight="1">
      <c r="A24" s="268"/>
      <c r="B24" s="286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0"/>
      <c r="P24" s="260"/>
      <c r="Q24" s="260"/>
      <c r="R24" s="260"/>
      <c r="S24" s="260"/>
      <c r="T24" s="260"/>
      <c r="U24" s="260"/>
      <c r="W24" s="299"/>
      <c r="X24" s="220"/>
      <c r="Y24" s="300"/>
    </row>
    <row r="25" spans="1:25" s="6" customFormat="1" ht="21" customHeight="1">
      <c r="A25" s="57" t="s">
        <v>99</v>
      </c>
      <c r="B25" s="27">
        <v>22</v>
      </c>
      <c r="C25" s="258">
        <v>0</v>
      </c>
      <c r="D25" s="259"/>
      <c r="E25" s="258">
        <v>0</v>
      </c>
      <c r="F25" s="259"/>
      <c r="G25" s="258">
        <v>17000</v>
      </c>
      <c r="H25" s="259"/>
      <c r="I25" s="258">
        <v>-17000</v>
      </c>
      <c r="J25" s="259"/>
      <c r="K25" s="258">
        <v>0</v>
      </c>
      <c r="L25" s="259"/>
      <c r="M25" s="258">
        <v>0</v>
      </c>
      <c r="N25" s="259"/>
      <c r="O25" s="258">
        <v>0</v>
      </c>
      <c r="P25" s="259"/>
      <c r="Q25" s="258">
        <v>0</v>
      </c>
      <c r="R25" s="259"/>
      <c r="S25" s="258">
        <v>0</v>
      </c>
      <c r="T25" s="259"/>
      <c r="U25" s="258">
        <f t="shared" ref="U25" si="3">SUM(C25:S25)</f>
        <v>0</v>
      </c>
      <c r="V25" s="253"/>
      <c r="W25" s="249">
        <v>0</v>
      </c>
      <c r="X25" s="301"/>
      <c r="Y25" s="248">
        <f t="shared" si="1"/>
        <v>0</v>
      </c>
    </row>
    <row r="26" spans="1:25" s="265" customFormat="1" ht="21" customHeight="1">
      <c r="A26" s="270"/>
      <c r="B26" s="28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3"/>
      <c r="W26" s="247"/>
      <c r="X26" s="301"/>
      <c r="Y26" s="246"/>
    </row>
    <row r="27" spans="1:25" s="6" customFormat="1" ht="21.6" customHeight="1" thickBot="1">
      <c r="A27" s="65" t="s">
        <v>103</v>
      </c>
      <c r="B27" s="108"/>
      <c r="C27" s="252">
        <f>SUM(C13,C17,C23:C25)</f>
        <v>1729277</v>
      </c>
      <c r="D27" s="120"/>
      <c r="E27" s="252">
        <f>SUM(E13,E17,E23:E25)</f>
        <v>208455</v>
      </c>
      <c r="F27" s="120"/>
      <c r="G27" s="252">
        <f>SUM(G13,G17,G23:G25)</f>
        <v>82000</v>
      </c>
      <c r="H27" s="126"/>
      <c r="I27" s="252">
        <f>SUM(I13,I17,I23:I25)</f>
        <v>838486</v>
      </c>
      <c r="J27" s="120"/>
      <c r="K27" s="252">
        <f>SUM(K13,K17,K23:K25)</f>
        <v>-18773</v>
      </c>
      <c r="L27" s="120"/>
      <c r="M27" s="252">
        <f>SUM(M13,M17,M23:M25)</f>
        <v>6340</v>
      </c>
      <c r="N27" s="120"/>
      <c r="O27" s="252">
        <f>SUM(O13,O17,O23:O25)</f>
        <v>-261160</v>
      </c>
      <c r="P27" s="120"/>
      <c r="Q27" s="252">
        <f>SUM(Q13,Q17,Q23:Q25)</f>
        <v>-6486</v>
      </c>
      <c r="R27" s="120"/>
      <c r="S27" s="252">
        <f>SUM(S13,S17,S23:S25)</f>
        <v>-7789</v>
      </c>
      <c r="T27" s="120"/>
      <c r="U27" s="252">
        <f>SUM(U13,U17,U23:U25)</f>
        <v>2570350</v>
      </c>
      <c r="W27" s="302">
        <f>SUM(W13,W17,W23)</f>
        <v>0</v>
      </c>
      <c r="X27" s="220"/>
      <c r="Y27" s="303">
        <f t="shared" si="1"/>
        <v>2570350</v>
      </c>
    </row>
    <row r="28" spans="1:25" s="6" customFormat="1" ht="21.6" customHeight="1" thickTop="1">
      <c r="A28" s="65"/>
      <c r="B28" s="108"/>
      <c r="C28" s="120"/>
      <c r="D28" s="120"/>
      <c r="E28" s="120"/>
      <c r="F28" s="120"/>
      <c r="G28" s="120"/>
      <c r="H28" s="126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</row>
    <row r="29" spans="1:25" s="277" customFormat="1" ht="21.6" customHeight="1">
      <c r="A29" s="217" t="s">
        <v>0</v>
      </c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</row>
    <row r="30" spans="1:25" s="281" customFormat="1" ht="21.6" customHeight="1">
      <c r="A30" s="218" t="s">
        <v>75</v>
      </c>
      <c r="B30" s="280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3"/>
      <c r="P30" s="273"/>
      <c r="Q30" s="273"/>
      <c r="R30" s="273"/>
      <c r="S30" s="273"/>
      <c r="T30" s="273"/>
      <c r="U30" s="273"/>
    </row>
    <row r="31" spans="1:25" s="277" customFormat="1" ht="21.6" customHeight="1">
      <c r="A31" s="272" t="s">
        <v>8</v>
      </c>
      <c r="B31" s="272"/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</row>
    <row r="32" spans="1:25" s="6" customFormat="1" ht="21.6" customHeight="1">
      <c r="B32" s="95"/>
      <c r="C32" s="319" t="s">
        <v>266</v>
      </c>
      <c r="D32" s="319"/>
      <c r="E32" s="319"/>
      <c r="F32" s="319"/>
      <c r="G32" s="319"/>
      <c r="H32" s="319"/>
      <c r="I32" s="319"/>
      <c r="J32" s="319"/>
      <c r="K32" s="319"/>
      <c r="L32" s="319"/>
      <c r="M32" s="319"/>
      <c r="N32" s="319"/>
      <c r="O32" s="319"/>
      <c r="P32" s="319"/>
      <c r="Q32" s="319"/>
      <c r="R32" s="319"/>
      <c r="S32" s="319"/>
      <c r="T32" s="319"/>
      <c r="U32" s="319"/>
      <c r="V32" s="319"/>
      <c r="W32" s="319"/>
      <c r="X32" s="319"/>
      <c r="Y32" s="319"/>
    </row>
    <row r="33" spans="1:25" s="6" customFormat="1" ht="21.6" customHeight="1">
      <c r="B33" s="95"/>
      <c r="C33" s="230"/>
      <c r="D33" s="230"/>
      <c r="E33" s="230"/>
      <c r="F33" s="230"/>
      <c r="G33" s="330" t="s">
        <v>44</v>
      </c>
      <c r="H33" s="330"/>
      <c r="I33" s="330"/>
      <c r="J33" s="230"/>
      <c r="K33" s="331" t="s">
        <v>48</v>
      </c>
      <c r="L33" s="331"/>
      <c r="M33" s="331"/>
      <c r="N33" s="331"/>
      <c r="O33" s="331"/>
      <c r="P33" s="331"/>
      <c r="Q33" s="331"/>
      <c r="R33" s="331"/>
      <c r="S33" s="331"/>
      <c r="T33" s="230"/>
      <c r="U33" s="230"/>
    </row>
    <row r="34" spans="1:25" s="6" customFormat="1" ht="21.6" customHeight="1">
      <c r="B34" s="95"/>
      <c r="C34" s="57"/>
      <c r="D34" s="230"/>
      <c r="E34" s="230"/>
      <c r="F34" s="116"/>
      <c r="G34" s="57"/>
      <c r="H34" s="57"/>
      <c r="I34" s="57"/>
      <c r="J34" s="75"/>
      <c r="K34" s="230"/>
      <c r="L34" s="230"/>
      <c r="N34" s="230"/>
      <c r="P34" s="230"/>
      <c r="Q34" s="279" t="s">
        <v>76</v>
      </c>
      <c r="R34" s="230"/>
      <c r="S34" s="230"/>
      <c r="T34" s="230"/>
      <c r="U34" s="57"/>
    </row>
    <row r="35" spans="1:25" s="6" customFormat="1" ht="21.6" customHeight="1">
      <c r="B35" s="95"/>
      <c r="D35" s="230"/>
      <c r="E35" s="57"/>
      <c r="F35" s="57"/>
      <c r="G35" s="57"/>
      <c r="H35" s="57"/>
      <c r="I35" s="57"/>
      <c r="J35" s="230"/>
      <c r="K35" s="230"/>
      <c r="L35" s="230"/>
      <c r="M35" s="230"/>
      <c r="N35" s="230"/>
      <c r="O35" s="230" t="s">
        <v>158</v>
      </c>
      <c r="P35" s="230"/>
      <c r="Q35" s="279" t="s">
        <v>250</v>
      </c>
      <c r="R35" s="230"/>
      <c r="S35" s="230"/>
      <c r="T35" s="230"/>
      <c r="U35" s="7" t="s">
        <v>38</v>
      </c>
    </row>
    <row r="36" spans="1:25" s="6" customFormat="1" ht="21.6" customHeight="1">
      <c r="B36" s="95"/>
      <c r="C36" s="230" t="s">
        <v>77</v>
      </c>
      <c r="D36" s="230"/>
      <c r="F36" s="57"/>
      <c r="H36" s="57"/>
      <c r="I36" s="57"/>
      <c r="J36" s="230"/>
      <c r="K36" s="230" t="s">
        <v>78</v>
      </c>
      <c r="L36" s="230"/>
      <c r="M36" s="230" t="s">
        <v>79</v>
      </c>
      <c r="N36" s="230"/>
      <c r="O36" s="230" t="s">
        <v>159</v>
      </c>
      <c r="P36" s="230"/>
      <c r="Q36" s="279" t="s">
        <v>80</v>
      </c>
      <c r="R36" s="230"/>
      <c r="S36" s="230" t="s">
        <v>156</v>
      </c>
      <c r="T36" s="230"/>
      <c r="U36" s="230" t="s">
        <v>210</v>
      </c>
      <c r="W36" s="285" t="s">
        <v>213</v>
      </c>
      <c r="X36" s="285"/>
      <c r="Y36" s="285"/>
    </row>
    <row r="37" spans="1:25" s="6" customFormat="1" ht="21.6" customHeight="1">
      <c r="B37" s="95"/>
      <c r="C37" s="230" t="s">
        <v>81</v>
      </c>
      <c r="D37" s="230"/>
      <c r="E37" s="230" t="s">
        <v>82</v>
      </c>
      <c r="F37" s="57"/>
      <c r="G37" s="230"/>
      <c r="H37" s="57"/>
      <c r="I37" s="57"/>
      <c r="J37" s="230"/>
      <c r="K37" s="230" t="s">
        <v>265</v>
      </c>
      <c r="L37" s="230"/>
      <c r="M37" s="230" t="s">
        <v>84</v>
      </c>
      <c r="N37" s="230"/>
      <c r="O37" s="230" t="s">
        <v>85</v>
      </c>
      <c r="P37" s="230"/>
      <c r="Q37" s="279" t="s">
        <v>86</v>
      </c>
      <c r="R37" s="230"/>
      <c r="S37" s="230" t="s">
        <v>157</v>
      </c>
      <c r="T37" s="230"/>
      <c r="U37" s="230" t="s">
        <v>211</v>
      </c>
      <c r="W37" s="285" t="s">
        <v>214</v>
      </c>
      <c r="X37" s="285"/>
      <c r="Y37" s="285" t="s">
        <v>87</v>
      </c>
    </row>
    <row r="38" spans="1:25" s="6" customFormat="1" ht="21.6" customHeight="1">
      <c r="B38" s="117" t="s">
        <v>7</v>
      </c>
      <c r="C38" s="230" t="s">
        <v>88</v>
      </c>
      <c r="D38" s="230"/>
      <c r="E38" s="230" t="s">
        <v>89</v>
      </c>
      <c r="F38" s="230"/>
      <c r="G38" s="230" t="s">
        <v>90</v>
      </c>
      <c r="H38" s="230"/>
      <c r="I38" s="230" t="s">
        <v>91</v>
      </c>
      <c r="J38" s="230"/>
      <c r="K38" s="230" t="s">
        <v>92</v>
      </c>
      <c r="L38" s="230"/>
      <c r="M38" s="230" t="s">
        <v>93</v>
      </c>
      <c r="N38" s="230"/>
      <c r="O38" s="230" t="s">
        <v>4</v>
      </c>
      <c r="P38" s="230"/>
      <c r="Q38" s="279" t="s">
        <v>65</v>
      </c>
      <c r="R38" s="230"/>
      <c r="S38" s="230" t="s">
        <v>94</v>
      </c>
      <c r="T38" s="230"/>
      <c r="U38" s="230" t="s">
        <v>212</v>
      </c>
      <c r="W38" s="285" t="s">
        <v>215</v>
      </c>
      <c r="X38" s="285"/>
      <c r="Y38" s="285" t="s">
        <v>95</v>
      </c>
    </row>
    <row r="39" spans="1:25" s="6" customFormat="1" ht="21.6" customHeight="1">
      <c r="B39" s="118"/>
      <c r="C39" s="323" t="s">
        <v>9</v>
      </c>
      <c r="D39" s="323"/>
      <c r="E39" s="323"/>
      <c r="F39" s="323"/>
      <c r="G39" s="323"/>
      <c r="H39" s="323"/>
      <c r="I39" s="323"/>
      <c r="J39" s="323"/>
      <c r="K39" s="323"/>
      <c r="L39" s="323"/>
      <c r="M39" s="323"/>
      <c r="N39" s="323"/>
      <c r="O39" s="323"/>
      <c r="P39" s="323"/>
      <c r="Q39" s="323"/>
      <c r="R39" s="323"/>
      <c r="S39" s="323"/>
      <c r="T39" s="323"/>
      <c r="U39" s="323"/>
    </row>
    <row r="40" spans="1:25" s="6" customFormat="1" ht="21.6" customHeight="1">
      <c r="A40" s="73" t="s">
        <v>165</v>
      </c>
      <c r="B40" s="95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</row>
    <row r="41" spans="1:25" s="6" customFormat="1" ht="21.6" customHeight="1">
      <c r="A41" s="65" t="s">
        <v>166</v>
      </c>
      <c r="B41" s="95"/>
      <c r="C41" s="120">
        <v>1729277</v>
      </c>
      <c r="D41" s="122"/>
      <c r="E41" s="120">
        <v>208455</v>
      </c>
      <c r="F41" s="120"/>
      <c r="G41" s="120">
        <v>82000</v>
      </c>
      <c r="H41" s="120"/>
      <c r="I41" s="120">
        <v>838486</v>
      </c>
      <c r="J41" s="120"/>
      <c r="K41" s="120">
        <v>-18773</v>
      </c>
      <c r="L41" s="120"/>
      <c r="M41" s="120">
        <v>6340</v>
      </c>
      <c r="N41" s="120"/>
      <c r="O41" s="120">
        <v>-261160</v>
      </c>
      <c r="P41" s="120"/>
      <c r="Q41" s="120">
        <v>-6486</v>
      </c>
      <c r="R41" s="120"/>
      <c r="S41" s="120">
        <v>-7789</v>
      </c>
      <c r="T41" s="120"/>
      <c r="U41" s="120">
        <v>2570350</v>
      </c>
      <c r="W41" s="260">
        <v>0</v>
      </c>
      <c r="X41" s="220"/>
      <c r="Y41" s="305">
        <v>2570350</v>
      </c>
    </row>
    <row r="42" spans="1:25" s="265" customFormat="1" ht="21.6" customHeight="1">
      <c r="A42" s="268"/>
      <c r="B42" s="269"/>
      <c r="C42" s="260"/>
      <c r="D42" s="259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W42" s="304"/>
      <c r="X42" s="220"/>
      <c r="Y42" s="305"/>
    </row>
    <row r="43" spans="1:25" s="6" customFormat="1" ht="21.6" customHeight="1">
      <c r="A43" s="65" t="s">
        <v>96</v>
      </c>
      <c r="B43" s="95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W43" s="251"/>
      <c r="X43" s="221"/>
      <c r="Y43" s="305"/>
    </row>
    <row r="44" spans="1:25" s="6" customFormat="1" ht="21.6" customHeight="1">
      <c r="A44" s="286" t="s">
        <v>216</v>
      </c>
      <c r="B44" s="229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0"/>
      <c r="W44" s="251"/>
      <c r="X44" s="221"/>
      <c r="Y44" s="305"/>
    </row>
    <row r="45" spans="1:25" s="6" customFormat="1" ht="21.6" customHeight="1">
      <c r="A45" s="57" t="s">
        <v>217</v>
      </c>
      <c r="B45" s="229">
        <v>21</v>
      </c>
      <c r="C45" s="122">
        <v>773978</v>
      </c>
      <c r="D45" s="122"/>
      <c r="E45" s="122">
        <v>-1294</v>
      </c>
      <c r="F45" s="122"/>
      <c r="G45" s="122">
        <v>0</v>
      </c>
      <c r="H45" s="122"/>
      <c r="I45" s="122">
        <v>0</v>
      </c>
      <c r="J45" s="122"/>
      <c r="K45" s="122">
        <v>0</v>
      </c>
      <c r="L45" s="122"/>
      <c r="M45" s="122">
        <v>0</v>
      </c>
      <c r="N45" s="122"/>
      <c r="O45" s="122">
        <v>0</v>
      </c>
      <c r="P45" s="122"/>
      <c r="Q45" s="122">
        <v>0</v>
      </c>
      <c r="R45" s="122"/>
      <c r="S45" s="122">
        <v>0</v>
      </c>
      <c r="T45" s="122"/>
      <c r="U45" s="259">
        <v>772684</v>
      </c>
      <c r="V45" s="265"/>
      <c r="W45" s="251">
        <v>0</v>
      </c>
      <c r="X45" s="221"/>
      <c r="Y45" s="250">
        <v>772684</v>
      </c>
    </row>
    <row r="46" spans="1:25" s="6" customFormat="1" ht="21.6" customHeight="1">
      <c r="A46" s="57" t="s">
        <v>97</v>
      </c>
      <c r="B46" s="229">
        <v>30</v>
      </c>
      <c r="C46" s="124">
        <v>0</v>
      </c>
      <c r="D46" s="122"/>
      <c r="E46" s="124">
        <v>0</v>
      </c>
      <c r="F46" s="122"/>
      <c r="G46" s="124">
        <v>0</v>
      </c>
      <c r="H46" s="122"/>
      <c r="I46" s="124">
        <v>-69170</v>
      </c>
      <c r="J46" s="122"/>
      <c r="K46" s="124">
        <v>0</v>
      </c>
      <c r="L46" s="122"/>
      <c r="M46" s="124">
        <v>0</v>
      </c>
      <c r="N46" s="122"/>
      <c r="O46" s="124">
        <v>0</v>
      </c>
      <c r="P46" s="122"/>
      <c r="Q46" s="124">
        <v>0</v>
      </c>
      <c r="R46" s="122"/>
      <c r="S46" s="124">
        <v>0</v>
      </c>
      <c r="T46" s="122"/>
      <c r="U46" s="259">
        <v>-69170</v>
      </c>
      <c r="V46" s="265"/>
      <c r="W46" s="251">
        <v>0</v>
      </c>
      <c r="X46" s="221"/>
      <c r="Y46" s="250">
        <v>-69170</v>
      </c>
    </row>
    <row r="47" spans="1:25" s="6" customFormat="1" ht="21.6" customHeight="1">
      <c r="A47" s="65" t="s">
        <v>218</v>
      </c>
      <c r="B47" s="95"/>
      <c r="C47" s="125">
        <v>773978</v>
      </c>
      <c r="D47" s="120">
        <v>0</v>
      </c>
      <c r="E47" s="125">
        <v>-1294</v>
      </c>
      <c r="F47" s="120">
        <v>0</v>
      </c>
      <c r="G47" s="125">
        <v>0</v>
      </c>
      <c r="H47" s="120">
        <v>0</v>
      </c>
      <c r="I47" s="125">
        <v>-69170</v>
      </c>
      <c r="J47" s="120">
        <v>0</v>
      </c>
      <c r="K47" s="125">
        <v>0</v>
      </c>
      <c r="L47" s="120">
        <v>0</v>
      </c>
      <c r="M47" s="125">
        <v>0</v>
      </c>
      <c r="N47" s="120">
        <v>0</v>
      </c>
      <c r="O47" s="125">
        <v>0</v>
      </c>
      <c r="P47" s="120">
        <v>0</v>
      </c>
      <c r="Q47" s="125">
        <v>0</v>
      </c>
      <c r="R47" s="120">
        <v>0</v>
      </c>
      <c r="S47" s="125">
        <v>0</v>
      </c>
      <c r="T47" s="120">
        <v>0</v>
      </c>
      <c r="U47" s="239">
        <v>703514</v>
      </c>
      <c r="V47" s="266"/>
      <c r="W47" s="317">
        <v>0</v>
      </c>
      <c r="X47" s="220"/>
      <c r="Y47" s="306">
        <v>703514</v>
      </c>
    </row>
    <row r="48" spans="1:25" s="6" customFormat="1" ht="21.6" customHeight="1">
      <c r="A48" s="65"/>
      <c r="B48" s="95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W48" s="251"/>
      <c r="X48" s="221"/>
      <c r="Y48" s="221"/>
    </row>
    <row r="49" spans="1:25" s="6" customFormat="1" ht="21.6" customHeight="1">
      <c r="A49" s="65" t="s">
        <v>219</v>
      </c>
      <c r="B49" s="95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W49" s="251"/>
      <c r="X49" s="221"/>
      <c r="Y49" s="221"/>
    </row>
    <row r="50" spans="1:25" s="6" customFormat="1" ht="21.6" customHeight="1">
      <c r="A50" s="57" t="s">
        <v>220</v>
      </c>
      <c r="B50" s="95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W50" s="251"/>
      <c r="X50" s="221"/>
      <c r="Y50" s="221"/>
    </row>
    <row r="51" spans="1:25" s="6" customFormat="1" ht="21.6" customHeight="1">
      <c r="A51" s="57" t="s">
        <v>221</v>
      </c>
      <c r="B51" s="95"/>
      <c r="C51" s="120">
        <v>0</v>
      </c>
      <c r="D51" s="120"/>
      <c r="E51" s="120">
        <v>0</v>
      </c>
      <c r="F51" s="120"/>
      <c r="G51" s="120">
        <v>0</v>
      </c>
      <c r="H51" s="120"/>
      <c r="I51" s="120">
        <v>0</v>
      </c>
      <c r="J51" s="120"/>
      <c r="K51" s="120">
        <v>0</v>
      </c>
      <c r="L51" s="120"/>
      <c r="M51" s="120">
        <v>0</v>
      </c>
      <c r="N51" s="120"/>
      <c r="O51" s="120">
        <v>0</v>
      </c>
      <c r="P51" s="120"/>
      <c r="Q51" s="120">
        <v>0</v>
      </c>
      <c r="R51" s="120"/>
      <c r="S51" s="120">
        <v>0</v>
      </c>
      <c r="T51" s="120"/>
      <c r="U51" s="120">
        <v>0</v>
      </c>
      <c r="W51" s="250">
        <v>3165024</v>
      </c>
      <c r="X51" s="221"/>
      <c r="Y51" s="250">
        <v>3165024</v>
      </c>
    </row>
    <row r="52" spans="1:25" s="6" customFormat="1" ht="21.6" customHeight="1">
      <c r="A52" s="65" t="s">
        <v>222</v>
      </c>
      <c r="B52" s="95"/>
      <c r="C52" s="239">
        <v>0</v>
      </c>
      <c r="D52" s="260">
        <v>0</v>
      </c>
      <c r="E52" s="239">
        <v>0</v>
      </c>
      <c r="F52" s="260">
        <v>0</v>
      </c>
      <c r="G52" s="239">
        <v>0</v>
      </c>
      <c r="H52" s="260">
        <v>0</v>
      </c>
      <c r="I52" s="239">
        <v>0</v>
      </c>
      <c r="J52" s="260">
        <v>0</v>
      </c>
      <c r="K52" s="239">
        <v>0</v>
      </c>
      <c r="L52" s="260">
        <v>0</v>
      </c>
      <c r="M52" s="239">
        <v>0</v>
      </c>
      <c r="N52" s="260">
        <v>0</v>
      </c>
      <c r="O52" s="239">
        <v>0</v>
      </c>
      <c r="P52" s="260">
        <v>0</v>
      </c>
      <c r="Q52" s="239">
        <v>0</v>
      </c>
      <c r="R52" s="260">
        <v>0</v>
      </c>
      <c r="S52" s="239">
        <v>0</v>
      </c>
      <c r="T52" s="260">
        <v>0</v>
      </c>
      <c r="U52" s="239">
        <v>0</v>
      </c>
      <c r="V52" s="266"/>
      <c r="W52" s="306">
        <v>3165024</v>
      </c>
      <c r="X52" s="220"/>
      <c r="Y52" s="306">
        <v>3165024</v>
      </c>
    </row>
    <row r="53" spans="1:25" s="6" customFormat="1" ht="21.6" customHeight="1">
      <c r="A53" s="65"/>
      <c r="B53" s="95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W53" s="251"/>
      <c r="X53" s="221"/>
      <c r="Y53" s="221"/>
    </row>
    <row r="54" spans="1:25" s="6" customFormat="1" ht="21.6" customHeight="1">
      <c r="A54" s="65" t="s">
        <v>98</v>
      </c>
      <c r="B54" s="95"/>
      <c r="C54" s="261">
        <v>773978</v>
      </c>
      <c r="D54" s="120"/>
      <c r="E54" s="261">
        <v>-1294</v>
      </c>
      <c r="F54" s="120"/>
      <c r="G54" s="261">
        <v>0</v>
      </c>
      <c r="H54" s="120"/>
      <c r="I54" s="261">
        <v>-69170</v>
      </c>
      <c r="J54" s="120"/>
      <c r="K54" s="261">
        <v>0</v>
      </c>
      <c r="L54" s="120"/>
      <c r="M54" s="261">
        <v>0</v>
      </c>
      <c r="N54" s="120"/>
      <c r="O54" s="261">
        <v>0</v>
      </c>
      <c r="P54" s="120"/>
      <c r="Q54" s="261">
        <v>0</v>
      </c>
      <c r="R54" s="120"/>
      <c r="S54" s="261">
        <v>0</v>
      </c>
      <c r="T54" s="120"/>
      <c r="U54" s="261">
        <v>703514</v>
      </c>
      <c r="W54" s="261">
        <v>3165024</v>
      </c>
      <c r="X54" s="221"/>
      <c r="Y54" s="261">
        <v>3868538</v>
      </c>
    </row>
    <row r="55" spans="1:25" s="265" customFormat="1" ht="21.6" customHeight="1">
      <c r="A55" s="268"/>
      <c r="B55" s="269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W55" s="251"/>
      <c r="X55" s="221"/>
      <c r="Y55" s="250"/>
    </row>
    <row r="56" spans="1:25" s="6" customFormat="1" ht="21.6" customHeight="1">
      <c r="A56" s="268" t="s">
        <v>105</v>
      </c>
      <c r="B56" s="63"/>
      <c r="C56" s="122"/>
      <c r="D56" s="122"/>
      <c r="E56" s="121"/>
      <c r="F56" s="122"/>
      <c r="G56" s="121"/>
      <c r="H56" s="122"/>
      <c r="I56" s="121"/>
      <c r="J56" s="122"/>
      <c r="K56" s="122"/>
      <c r="L56" s="122"/>
      <c r="M56" s="121"/>
      <c r="N56" s="122"/>
      <c r="O56" s="122"/>
      <c r="P56" s="122"/>
      <c r="Q56" s="122"/>
      <c r="R56" s="122"/>
      <c r="S56" s="121"/>
      <c r="T56" s="122"/>
      <c r="U56" s="122"/>
      <c r="W56" s="251"/>
      <c r="X56" s="221"/>
      <c r="Y56" s="221"/>
    </row>
    <row r="57" spans="1:25" s="6" customFormat="1" ht="21.6" customHeight="1">
      <c r="A57" s="270" t="s">
        <v>251</v>
      </c>
      <c r="B57" s="63"/>
      <c r="C57" s="121">
        <v>0</v>
      </c>
      <c r="D57" s="122"/>
      <c r="E57" s="121">
        <v>0</v>
      </c>
      <c r="F57" s="122"/>
      <c r="G57" s="121">
        <v>0</v>
      </c>
      <c r="H57" s="122"/>
      <c r="I57" s="121">
        <v>685418</v>
      </c>
      <c r="J57" s="122"/>
      <c r="K57" s="122">
        <v>0</v>
      </c>
      <c r="L57" s="122"/>
      <c r="M57" s="121">
        <v>0</v>
      </c>
      <c r="N57" s="122"/>
      <c r="O57" s="121">
        <v>0</v>
      </c>
      <c r="P57" s="122"/>
      <c r="Q57" s="121">
        <v>0</v>
      </c>
      <c r="R57" s="122"/>
      <c r="S57" s="121">
        <v>0</v>
      </c>
      <c r="T57" s="122"/>
      <c r="U57" s="122">
        <v>685418</v>
      </c>
      <c r="W57" s="250">
        <v>-324427</v>
      </c>
      <c r="X57" s="221"/>
      <c r="Y57" s="250">
        <v>360991</v>
      </c>
    </row>
    <row r="58" spans="1:25" s="6" customFormat="1" ht="21.6" customHeight="1">
      <c r="A58" s="270" t="s">
        <v>106</v>
      </c>
      <c r="B58" s="63"/>
      <c r="C58" s="258">
        <v>0</v>
      </c>
      <c r="D58" s="122"/>
      <c r="E58" s="258">
        <v>0</v>
      </c>
      <c r="F58" s="122"/>
      <c r="G58" s="258">
        <v>0</v>
      </c>
      <c r="H58" s="122"/>
      <c r="I58" s="258">
        <v>0</v>
      </c>
      <c r="J58" s="122"/>
      <c r="K58" s="258">
        <v>429323</v>
      </c>
      <c r="L58" s="122"/>
      <c r="M58" s="258">
        <v>0</v>
      </c>
      <c r="N58" s="122"/>
      <c r="O58" s="258">
        <v>4124</v>
      </c>
      <c r="P58" s="122"/>
      <c r="Q58" s="258">
        <v>1210</v>
      </c>
      <c r="R58" s="122"/>
      <c r="S58" s="258">
        <v>0</v>
      </c>
      <c r="T58" s="122"/>
      <c r="U58" s="258">
        <v>434657</v>
      </c>
      <c r="V58" s="128"/>
      <c r="W58" s="250">
        <v>-4270</v>
      </c>
      <c r="X58" s="221"/>
      <c r="Y58" s="250">
        <v>430387</v>
      </c>
    </row>
    <row r="59" spans="1:25" s="6" customFormat="1" ht="21.6" hidden="1" customHeight="1">
      <c r="A59" s="57" t="s">
        <v>160</v>
      </c>
      <c r="B59" s="27"/>
      <c r="C59" s="124"/>
      <c r="D59" s="122"/>
      <c r="E59" s="124"/>
      <c r="F59" s="122"/>
      <c r="G59" s="124"/>
      <c r="H59" s="122"/>
      <c r="I59" s="124"/>
      <c r="J59" s="122"/>
      <c r="K59" s="124"/>
      <c r="L59" s="122"/>
      <c r="M59" s="124"/>
      <c r="N59" s="122"/>
      <c r="O59" s="124"/>
      <c r="P59" s="122"/>
      <c r="Q59" s="124"/>
      <c r="R59" s="122"/>
      <c r="S59" s="124"/>
      <c r="T59" s="122"/>
      <c r="U59" s="124">
        <v>0</v>
      </c>
      <c r="V59" s="128"/>
      <c r="W59" s="250"/>
      <c r="X59" s="221"/>
      <c r="Y59" s="250">
        <v>0</v>
      </c>
    </row>
    <row r="60" spans="1:25" s="266" customFormat="1" ht="21.6" customHeight="1">
      <c r="A60" s="268" t="s">
        <v>107</v>
      </c>
      <c r="B60" s="286"/>
      <c r="C60" s="261">
        <v>0</v>
      </c>
      <c r="D60" s="260"/>
      <c r="E60" s="261">
        <v>0</v>
      </c>
      <c r="F60" s="260"/>
      <c r="G60" s="261">
        <v>0</v>
      </c>
      <c r="H60" s="260"/>
      <c r="I60" s="261">
        <v>685418</v>
      </c>
      <c r="J60" s="260"/>
      <c r="K60" s="261">
        <v>429323</v>
      </c>
      <c r="L60" s="260"/>
      <c r="M60" s="261">
        <v>0</v>
      </c>
      <c r="N60" s="260"/>
      <c r="O60" s="261">
        <v>4124</v>
      </c>
      <c r="P60" s="260"/>
      <c r="Q60" s="261">
        <v>1210</v>
      </c>
      <c r="R60" s="260"/>
      <c r="S60" s="261">
        <v>0</v>
      </c>
      <c r="T60" s="261"/>
      <c r="U60" s="261">
        <v>1120075</v>
      </c>
      <c r="W60" s="306">
        <v>-328697</v>
      </c>
      <c r="X60" s="220"/>
      <c r="Y60" s="306">
        <v>791378</v>
      </c>
    </row>
    <row r="61" spans="1:25" s="266" customFormat="1" ht="21.6" customHeight="1">
      <c r="A61" s="268"/>
      <c r="B61" s="286"/>
      <c r="C61" s="260"/>
      <c r="D61" s="260"/>
      <c r="E61" s="260"/>
      <c r="F61" s="260"/>
      <c r="G61" s="260"/>
      <c r="H61" s="260"/>
      <c r="I61" s="260"/>
      <c r="J61" s="260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W61" s="299"/>
      <c r="X61" s="220"/>
      <c r="Y61" s="300"/>
    </row>
    <row r="62" spans="1:25" s="265" customFormat="1" ht="21" customHeight="1">
      <c r="A62" s="270" t="s">
        <v>99</v>
      </c>
      <c r="B62" s="289">
        <v>22</v>
      </c>
      <c r="C62" s="258">
        <v>0</v>
      </c>
      <c r="D62" s="259"/>
      <c r="E62" s="258">
        <v>0</v>
      </c>
      <c r="F62" s="259"/>
      <c r="G62" s="258">
        <v>900</v>
      </c>
      <c r="H62" s="259"/>
      <c r="I62" s="258">
        <v>-900</v>
      </c>
      <c r="J62" s="259"/>
      <c r="K62" s="258">
        <v>0</v>
      </c>
      <c r="L62" s="259"/>
      <c r="M62" s="258">
        <v>0</v>
      </c>
      <c r="N62" s="259"/>
      <c r="O62" s="258">
        <v>0</v>
      </c>
      <c r="P62" s="259"/>
      <c r="Q62" s="258">
        <v>0</v>
      </c>
      <c r="R62" s="259"/>
      <c r="S62" s="258">
        <v>0</v>
      </c>
      <c r="T62" s="259"/>
      <c r="U62" s="258">
        <v>0</v>
      </c>
      <c r="V62" s="253"/>
      <c r="W62" s="249">
        <v>0</v>
      </c>
      <c r="X62" s="301"/>
      <c r="Y62" s="248">
        <v>0</v>
      </c>
    </row>
    <row r="63" spans="1:25" s="265" customFormat="1" ht="21" customHeight="1">
      <c r="A63" s="270"/>
      <c r="B63" s="289"/>
      <c r="C63" s="259"/>
      <c r="D63" s="259"/>
      <c r="E63" s="259"/>
      <c r="F63" s="259"/>
      <c r="G63" s="259"/>
      <c r="H63" s="259"/>
      <c r="I63" s="259"/>
      <c r="J63" s="259"/>
      <c r="K63" s="259"/>
      <c r="L63" s="259"/>
      <c r="M63" s="259"/>
      <c r="N63" s="259"/>
      <c r="O63" s="259"/>
      <c r="P63" s="259"/>
      <c r="Q63" s="259"/>
      <c r="R63" s="259"/>
      <c r="S63" s="259"/>
      <c r="T63" s="259"/>
      <c r="U63" s="259"/>
      <c r="V63" s="253"/>
      <c r="W63" s="247"/>
      <c r="X63" s="301"/>
      <c r="Y63" s="246"/>
    </row>
    <row r="64" spans="1:25" s="265" customFormat="1" ht="21.6" customHeight="1" thickBot="1">
      <c r="A64" s="268" t="s">
        <v>167</v>
      </c>
      <c r="B64" s="287"/>
      <c r="C64" s="252">
        <v>2503255</v>
      </c>
      <c r="D64" s="260"/>
      <c r="E64" s="252">
        <v>207161</v>
      </c>
      <c r="F64" s="260"/>
      <c r="G64" s="252">
        <f>G41+G62</f>
        <v>82900</v>
      </c>
      <c r="H64" s="262"/>
      <c r="I64" s="252">
        <f>I41+I54+I60+I62</f>
        <v>1453834</v>
      </c>
      <c r="J64" s="260"/>
      <c r="K64" s="252">
        <v>410550</v>
      </c>
      <c r="L64" s="260"/>
      <c r="M64" s="252">
        <v>6340</v>
      </c>
      <c r="N64" s="260"/>
      <c r="O64" s="252">
        <v>-257036</v>
      </c>
      <c r="P64" s="260"/>
      <c r="Q64" s="252">
        <v>-5276</v>
      </c>
      <c r="R64" s="260"/>
      <c r="S64" s="252">
        <v>-7789</v>
      </c>
      <c r="T64" s="260"/>
      <c r="U64" s="252">
        <v>4393939</v>
      </c>
      <c r="W64" s="303">
        <v>2836327</v>
      </c>
      <c r="X64" s="220"/>
      <c r="Y64" s="303">
        <v>7230266</v>
      </c>
    </row>
    <row r="65" ht="21.6" customHeight="1" thickTop="1"/>
  </sheetData>
  <mergeCells count="8">
    <mergeCell ref="C4:Y4"/>
    <mergeCell ref="C32:Y32"/>
    <mergeCell ref="G33:I33"/>
    <mergeCell ref="K33:S33"/>
    <mergeCell ref="C39:U39"/>
    <mergeCell ref="G5:I5"/>
    <mergeCell ref="K5:S5"/>
    <mergeCell ref="C11:U11"/>
  </mergeCells>
  <pageMargins left="0.5" right="0.5" top="0.48" bottom="0.4" header="0.5" footer="0.5"/>
  <pageSetup paperSize="9" scale="49" firstPageNumber="13" fitToHeight="0" orientation="landscape" useFirstPageNumber="1" r:id="rId1"/>
  <headerFooter>
    <oddFooter>&amp;L&amp;"Times New Roman,Regular"&amp;11The accompanying notes form an integral part of the financial statements.
&amp;C&amp;"Times New Roman,Regular"&amp;11&amp;P</oddFooter>
  </headerFooter>
  <rowBreaks count="1" manualBreakCount="1">
    <brk id="28" max="2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0"/>
  <sheetViews>
    <sheetView view="pageBreakPreview" topLeftCell="B36" zoomScale="60" zoomScaleNormal="70" workbookViewId="0">
      <selection activeCell="P36" sqref="P1:XFD1048576"/>
    </sheetView>
  </sheetViews>
  <sheetFormatPr defaultColWidth="9.375" defaultRowHeight="21.6" customHeight="1"/>
  <cols>
    <col min="1" max="1" width="64.375" style="112" customWidth="1"/>
    <col min="2" max="2" width="11.125" style="129" customWidth="1"/>
    <col min="3" max="3" width="19.5" style="112" customWidth="1"/>
    <col min="4" max="4" width="2.375" style="112" customWidth="1"/>
    <col min="5" max="5" width="19.5" style="112" customWidth="1"/>
    <col min="6" max="6" width="2.375" style="112" customWidth="1"/>
    <col min="7" max="7" width="19.5" style="112" customWidth="1"/>
    <col min="8" max="8" width="2.375" style="112" customWidth="1"/>
    <col min="9" max="9" width="19.5" style="112" customWidth="1"/>
    <col min="10" max="10" width="2.375" style="112" customWidth="1"/>
    <col min="11" max="11" width="19.5" style="112" customWidth="1"/>
    <col min="12" max="12" width="2.5" style="148" customWidth="1"/>
    <col min="13" max="13" width="19.5" style="148" customWidth="1"/>
    <col min="14" max="14" width="2.375" style="112" customWidth="1"/>
    <col min="15" max="15" width="19.5" style="112" customWidth="1"/>
    <col min="16" max="16384" width="9.375" style="112"/>
  </cols>
  <sheetData>
    <row r="1" spans="1:15" ht="21.6" customHeight="1">
      <c r="A1" s="217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spans="1:15" ht="21.6" customHeight="1">
      <c r="A2" s="213" t="s">
        <v>75</v>
      </c>
      <c r="B2" s="130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5" s="6" customFormat="1" ht="14.1" customHeight="1">
      <c r="A3" s="131"/>
      <c r="B3" s="117"/>
      <c r="C3" s="131"/>
      <c r="D3" s="131"/>
      <c r="E3" s="131"/>
      <c r="F3" s="131"/>
      <c r="G3" s="131"/>
      <c r="H3" s="131"/>
      <c r="I3" s="131" t="s">
        <v>8</v>
      </c>
      <c r="J3" s="131"/>
      <c r="K3" s="131"/>
      <c r="L3" s="131"/>
      <c r="M3" s="131"/>
      <c r="O3" s="131" t="s">
        <v>8</v>
      </c>
    </row>
    <row r="4" spans="1:15" s="6" customFormat="1" ht="21.6" customHeight="1">
      <c r="A4" s="5"/>
      <c r="B4" s="95"/>
      <c r="C4" s="319" t="s">
        <v>267</v>
      </c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</row>
    <row r="5" spans="1:15" s="6" customFormat="1" ht="21.6" customHeight="1">
      <c r="A5" s="5"/>
      <c r="B5" s="95"/>
      <c r="C5" s="132"/>
      <c r="D5" s="132"/>
      <c r="E5" s="132"/>
      <c r="F5" s="132"/>
      <c r="G5" s="330" t="s">
        <v>44</v>
      </c>
      <c r="H5" s="330"/>
      <c r="I5" s="330"/>
      <c r="J5" s="132"/>
      <c r="K5" s="332" t="s">
        <v>48</v>
      </c>
      <c r="L5" s="332"/>
      <c r="M5" s="332"/>
      <c r="N5" s="133"/>
      <c r="O5" s="133"/>
    </row>
    <row r="6" spans="1:15" s="6" customFormat="1" ht="21" customHeight="1">
      <c r="A6" s="5"/>
      <c r="B6" s="95"/>
      <c r="C6" s="18" t="s">
        <v>77</v>
      </c>
      <c r="D6" s="18"/>
      <c r="E6" s="18"/>
      <c r="F6" s="116"/>
      <c r="G6" s="57"/>
      <c r="H6" s="57"/>
      <c r="I6" s="57"/>
      <c r="J6" s="116"/>
      <c r="K6" s="18" t="s">
        <v>104</v>
      </c>
      <c r="L6" s="18"/>
      <c r="M6" s="18" t="s">
        <v>156</v>
      </c>
      <c r="N6" s="75"/>
      <c r="O6" s="18"/>
    </row>
    <row r="7" spans="1:15" s="6" customFormat="1" ht="21" customHeight="1">
      <c r="A7" s="5"/>
      <c r="B7" s="95"/>
      <c r="C7" s="18" t="s">
        <v>81</v>
      </c>
      <c r="D7" s="18"/>
      <c r="E7" s="18" t="s">
        <v>82</v>
      </c>
      <c r="F7" s="116"/>
      <c r="G7" s="76"/>
      <c r="H7" s="57"/>
      <c r="I7" s="57"/>
      <c r="J7" s="116"/>
      <c r="K7" s="18" t="s">
        <v>83</v>
      </c>
      <c r="L7" s="18"/>
      <c r="M7" s="18" t="s">
        <v>252</v>
      </c>
      <c r="N7" s="18"/>
      <c r="O7" s="18" t="s">
        <v>87</v>
      </c>
    </row>
    <row r="8" spans="1:15" s="6" customFormat="1" ht="21" customHeight="1">
      <c r="A8" s="5"/>
      <c r="B8" s="117" t="s">
        <v>7</v>
      </c>
      <c r="C8" s="76" t="s">
        <v>88</v>
      </c>
      <c r="D8" s="76"/>
      <c r="E8" s="18" t="s">
        <v>89</v>
      </c>
      <c r="F8" s="134"/>
      <c r="G8" s="76" t="s">
        <v>90</v>
      </c>
      <c r="H8" s="76"/>
      <c r="I8" s="18" t="s">
        <v>91</v>
      </c>
      <c r="J8" s="134"/>
      <c r="K8" s="18" t="s">
        <v>92</v>
      </c>
      <c r="L8" s="18"/>
      <c r="M8" s="18" t="s">
        <v>94</v>
      </c>
      <c r="N8" s="76"/>
      <c r="O8" s="18" t="s">
        <v>95</v>
      </c>
    </row>
    <row r="9" spans="1:15" s="6" customFormat="1" ht="21.6" customHeight="1">
      <c r="B9" s="117"/>
      <c r="C9" s="333" t="s">
        <v>9</v>
      </c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</row>
    <row r="10" spans="1:15" s="6" customFormat="1" ht="21.6" customHeight="1">
      <c r="A10" s="219" t="s">
        <v>100</v>
      </c>
      <c r="B10" s="117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</row>
    <row r="11" spans="1:15" s="5" customFormat="1" ht="21.6" customHeight="1">
      <c r="A11" s="219" t="s">
        <v>101</v>
      </c>
      <c r="B11" s="104"/>
      <c r="C11" s="43">
        <v>1729277</v>
      </c>
      <c r="D11" s="43"/>
      <c r="E11" s="43">
        <v>208455</v>
      </c>
      <c r="F11" s="51"/>
      <c r="G11" s="43">
        <v>65000</v>
      </c>
      <c r="H11" s="43"/>
      <c r="I11" s="43">
        <v>722712</v>
      </c>
      <c r="J11" s="43"/>
      <c r="K11" s="43">
        <v>825</v>
      </c>
      <c r="L11" s="136"/>
      <c r="M11" s="43">
        <v>-8774</v>
      </c>
      <c r="N11" s="43"/>
      <c r="O11" s="40">
        <v>2717495</v>
      </c>
    </row>
    <row r="12" spans="1:15" s="266" customFormat="1" ht="21.6" customHeight="1">
      <c r="A12" s="219"/>
      <c r="B12" s="295"/>
      <c r="C12" s="256"/>
      <c r="D12" s="256"/>
      <c r="E12" s="256"/>
      <c r="F12" s="257"/>
      <c r="G12" s="256"/>
      <c r="H12" s="256"/>
      <c r="I12" s="256"/>
      <c r="J12" s="256"/>
      <c r="K12" s="256"/>
      <c r="L12" s="254"/>
      <c r="M12" s="256"/>
      <c r="N12" s="256"/>
      <c r="O12" s="267"/>
    </row>
    <row r="13" spans="1:15" s="5" customFormat="1" ht="21.6" customHeight="1">
      <c r="A13" s="219" t="s">
        <v>96</v>
      </c>
      <c r="B13" s="95"/>
      <c r="C13" s="43"/>
      <c r="D13" s="43"/>
      <c r="E13" s="43"/>
      <c r="F13" s="51"/>
      <c r="G13" s="43"/>
      <c r="H13" s="43"/>
      <c r="I13" s="43"/>
      <c r="J13" s="43"/>
      <c r="K13" s="43"/>
      <c r="L13" s="136"/>
      <c r="M13" s="43"/>
      <c r="N13" s="43"/>
      <c r="O13" s="40"/>
    </row>
    <row r="14" spans="1:15" s="5" customFormat="1" ht="21.6" customHeight="1">
      <c r="A14" s="221" t="s">
        <v>97</v>
      </c>
      <c r="B14" s="27">
        <v>30</v>
      </c>
      <c r="C14" s="49">
        <v>0</v>
      </c>
      <c r="D14" s="138"/>
      <c r="E14" s="49">
        <v>0</v>
      </c>
      <c r="F14" s="138"/>
      <c r="G14" s="49">
        <v>0</v>
      </c>
      <c r="H14" s="138"/>
      <c r="I14" s="31">
        <v>-172926</v>
      </c>
      <c r="J14" s="138"/>
      <c r="K14" s="49">
        <v>0</v>
      </c>
      <c r="L14" s="138"/>
      <c r="M14" s="49">
        <v>0</v>
      </c>
      <c r="N14" s="138"/>
      <c r="O14" s="71">
        <v>-172926</v>
      </c>
    </row>
    <row r="15" spans="1:15" s="5" customFormat="1" ht="21.6" customHeight="1">
      <c r="A15" s="220" t="s">
        <v>98</v>
      </c>
      <c r="B15" s="95"/>
      <c r="C15" s="139">
        <v>0</v>
      </c>
      <c r="D15" s="43"/>
      <c r="E15" s="139">
        <v>0</v>
      </c>
      <c r="F15" s="43"/>
      <c r="G15" s="139">
        <v>0</v>
      </c>
      <c r="H15" s="43"/>
      <c r="I15" s="139">
        <v>-172926</v>
      </c>
      <c r="J15" s="43"/>
      <c r="K15" s="139">
        <v>0</v>
      </c>
      <c r="L15" s="141"/>
      <c r="M15" s="139">
        <v>0</v>
      </c>
      <c r="N15" s="43"/>
      <c r="O15" s="140">
        <v>-172926</v>
      </c>
    </row>
    <row r="16" spans="1:15" s="266" customFormat="1" ht="21.6" customHeight="1">
      <c r="A16" s="220"/>
      <c r="B16" s="269"/>
      <c r="C16" s="307"/>
      <c r="D16" s="256"/>
      <c r="E16" s="307"/>
      <c r="F16" s="256"/>
      <c r="G16" s="307"/>
      <c r="H16" s="256"/>
      <c r="I16" s="307"/>
      <c r="J16" s="256"/>
      <c r="K16" s="307"/>
      <c r="L16" s="263"/>
      <c r="M16" s="307"/>
      <c r="N16" s="256"/>
      <c r="O16" s="307"/>
    </row>
    <row r="17" spans="1:15" s="6" customFormat="1" ht="21.6" customHeight="1">
      <c r="A17" s="220" t="s">
        <v>105</v>
      </c>
      <c r="B17" s="27"/>
      <c r="C17" s="34"/>
      <c r="D17" s="34"/>
      <c r="E17" s="34"/>
      <c r="F17" s="33"/>
      <c r="G17" s="34"/>
      <c r="H17" s="34"/>
      <c r="I17" s="34"/>
      <c r="J17" s="34"/>
      <c r="K17" s="34"/>
      <c r="L17" s="137"/>
      <c r="M17" s="34"/>
      <c r="N17" s="34"/>
      <c r="O17" s="31"/>
    </row>
    <row r="18" spans="1:15" s="6" customFormat="1" ht="21.6" customHeight="1">
      <c r="A18" s="221" t="s">
        <v>102</v>
      </c>
      <c r="B18" s="84"/>
      <c r="C18" s="49">
        <v>0</v>
      </c>
      <c r="D18" s="34"/>
      <c r="E18" s="49">
        <v>0</v>
      </c>
      <c r="F18" s="33"/>
      <c r="G18" s="49">
        <v>0</v>
      </c>
      <c r="H18" s="34"/>
      <c r="I18" s="34">
        <v>337807</v>
      </c>
      <c r="J18" s="43"/>
      <c r="K18" s="49">
        <v>0</v>
      </c>
      <c r="L18" s="137"/>
      <c r="M18" s="49">
        <v>0</v>
      </c>
      <c r="N18" s="34"/>
      <c r="O18" s="49">
        <v>337807</v>
      </c>
    </row>
    <row r="19" spans="1:15" s="6" customFormat="1" ht="21.6" customHeight="1">
      <c r="A19" s="221" t="s">
        <v>106</v>
      </c>
      <c r="B19" s="27"/>
      <c r="C19" s="49">
        <v>0</v>
      </c>
      <c r="D19" s="34"/>
      <c r="E19" s="49">
        <v>0</v>
      </c>
      <c r="F19" s="33"/>
      <c r="G19" s="49">
        <v>0</v>
      </c>
      <c r="H19" s="34"/>
      <c r="I19" s="49">
        <v>0</v>
      </c>
      <c r="J19" s="43"/>
      <c r="K19" s="71">
        <v>-177</v>
      </c>
      <c r="L19" s="136"/>
      <c r="M19" s="71">
        <v>985</v>
      </c>
      <c r="N19" s="34"/>
      <c r="O19" s="49">
        <v>808</v>
      </c>
    </row>
    <row r="20" spans="1:15" s="5" customFormat="1" ht="21.6" customHeight="1">
      <c r="A20" s="220" t="s">
        <v>107</v>
      </c>
      <c r="B20" s="104"/>
      <c r="C20" s="39">
        <v>0</v>
      </c>
      <c r="D20" s="43"/>
      <c r="E20" s="39">
        <v>0</v>
      </c>
      <c r="F20" s="43"/>
      <c r="G20" s="39">
        <v>0</v>
      </c>
      <c r="H20" s="43"/>
      <c r="I20" s="39">
        <v>337807</v>
      </c>
      <c r="J20" s="43"/>
      <c r="K20" s="274">
        <v>-177</v>
      </c>
      <c r="L20" s="141"/>
      <c r="M20" s="274">
        <v>985</v>
      </c>
      <c r="N20" s="43"/>
      <c r="O20" s="85">
        <v>338615</v>
      </c>
    </row>
    <row r="21" spans="1:15" s="266" customFormat="1" ht="21.6" customHeight="1">
      <c r="A21" s="220"/>
      <c r="B21" s="295"/>
      <c r="C21" s="278"/>
      <c r="D21" s="256"/>
      <c r="E21" s="278"/>
      <c r="F21" s="256"/>
      <c r="G21" s="278"/>
      <c r="H21" s="256"/>
      <c r="I21" s="278"/>
      <c r="J21" s="256"/>
      <c r="K21" s="275"/>
      <c r="L21" s="263"/>
      <c r="M21" s="275"/>
      <c r="N21" s="256"/>
      <c r="O21" s="278"/>
    </row>
    <row r="22" spans="1:15" s="6" customFormat="1" ht="21.6" customHeight="1">
      <c r="A22" s="221" t="s">
        <v>99</v>
      </c>
      <c r="B22" s="27">
        <v>22</v>
      </c>
      <c r="C22" s="276">
        <v>0</v>
      </c>
      <c r="D22" s="255"/>
      <c r="E22" s="276">
        <v>0</v>
      </c>
      <c r="F22" s="255"/>
      <c r="G22" s="276">
        <v>17000</v>
      </c>
      <c r="H22" s="255"/>
      <c r="I22" s="238">
        <v>-17000</v>
      </c>
      <c r="J22" s="255"/>
      <c r="K22" s="276">
        <v>0</v>
      </c>
      <c r="L22" s="142"/>
      <c r="M22" s="276">
        <v>0</v>
      </c>
      <c r="N22" s="255"/>
      <c r="O22" s="276">
        <v>0</v>
      </c>
    </row>
    <row r="23" spans="1:15" s="265" customFormat="1" ht="21.6" customHeight="1">
      <c r="A23" s="221"/>
      <c r="B23" s="289"/>
      <c r="C23" s="309"/>
      <c r="D23" s="255"/>
      <c r="E23" s="309"/>
      <c r="F23" s="255"/>
      <c r="G23" s="309"/>
      <c r="H23" s="255"/>
      <c r="I23" s="237"/>
      <c r="J23" s="255"/>
      <c r="K23" s="309"/>
      <c r="L23" s="142"/>
      <c r="M23" s="309"/>
      <c r="N23" s="255"/>
      <c r="O23" s="309"/>
    </row>
    <row r="24" spans="1:15" s="5" customFormat="1" ht="21.6" customHeight="1" thickBot="1">
      <c r="A24" s="220" t="s">
        <v>103</v>
      </c>
      <c r="B24" s="104"/>
      <c r="C24" s="308">
        <v>1729277</v>
      </c>
      <c r="D24" s="43"/>
      <c r="E24" s="308">
        <v>208455</v>
      </c>
      <c r="F24" s="51"/>
      <c r="G24" s="308">
        <v>82000</v>
      </c>
      <c r="H24" s="43"/>
      <c r="I24" s="308">
        <v>870593</v>
      </c>
      <c r="J24" s="43"/>
      <c r="K24" s="308">
        <v>648</v>
      </c>
      <c r="L24" s="143"/>
      <c r="M24" s="308">
        <v>-7789</v>
      </c>
      <c r="N24" s="43"/>
      <c r="O24" s="308">
        <v>2883184</v>
      </c>
    </row>
    <row r="25" spans="1:15" s="6" customFormat="1" ht="14.1" customHeight="1" thickTop="1">
      <c r="A25" s="221"/>
      <c r="B25" s="95"/>
      <c r="C25" s="31"/>
      <c r="D25" s="31"/>
      <c r="E25" s="31"/>
      <c r="F25" s="31"/>
      <c r="G25" s="31"/>
      <c r="H25" s="31"/>
      <c r="I25" s="31"/>
      <c r="J25" s="31"/>
      <c r="K25" s="31"/>
      <c r="L25" s="144"/>
      <c r="M25" s="144"/>
      <c r="N25" s="31"/>
      <c r="O25" s="31"/>
    </row>
    <row r="26" spans="1:15" s="277" customFormat="1" ht="21.6" customHeight="1">
      <c r="A26" s="217" t="s">
        <v>0</v>
      </c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2"/>
    </row>
    <row r="27" spans="1:15" s="277" customFormat="1" ht="21.6" customHeight="1">
      <c r="A27" s="296" t="s">
        <v>75</v>
      </c>
      <c r="B27" s="290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</row>
    <row r="28" spans="1:15" s="265" customFormat="1" ht="14.1" customHeight="1">
      <c r="A28" s="291"/>
      <c r="B28" s="271"/>
      <c r="C28" s="291"/>
      <c r="D28" s="291"/>
      <c r="E28" s="291"/>
      <c r="F28" s="291"/>
      <c r="G28" s="291"/>
      <c r="H28" s="291"/>
      <c r="I28" s="291" t="s">
        <v>8</v>
      </c>
      <c r="J28" s="291"/>
      <c r="K28" s="291"/>
      <c r="L28" s="291"/>
      <c r="M28" s="291"/>
      <c r="O28" s="291" t="s">
        <v>8</v>
      </c>
    </row>
    <row r="29" spans="1:15" s="265" customFormat="1" ht="21.6" customHeight="1">
      <c r="A29" s="266"/>
      <c r="B29" s="269"/>
      <c r="C29" s="319" t="s">
        <v>267</v>
      </c>
      <c r="D29" s="319"/>
      <c r="E29" s="319"/>
      <c r="F29" s="319"/>
      <c r="G29" s="319"/>
      <c r="H29" s="319"/>
      <c r="I29" s="319"/>
      <c r="J29" s="319"/>
      <c r="K29" s="319"/>
      <c r="L29" s="319"/>
      <c r="M29" s="319"/>
      <c r="N29" s="319"/>
      <c r="O29" s="319"/>
    </row>
    <row r="30" spans="1:15" s="265" customFormat="1" ht="21.6" customHeight="1">
      <c r="A30" s="266"/>
      <c r="B30" s="269"/>
      <c r="C30" s="292"/>
      <c r="D30" s="292"/>
      <c r="E30" s="292"/>
      <c r="F30" s="292"/>
      <c r="G30" s="330" t="s">
        <v>44</v>
      </c>
      <c r="H30" s="330"/>
      <c r="I30" s="330"/>
      <c r="J30" s="292"/>
      <c r="K30" s="332" t="s">
        <v>48</v>
      </c>
      <c r="L30" s="332"/>
      <c r="M30" s="332"/>
      <c r="N30" s="282"/>
      <c r="O30" s="282"/>
    </row>
    <row r="31" spans="1:15" s="265" customFormat="1" ht="21" customHeight="1">
      <c r="A31" s="266"/>
      <c r="B31" s="269"/>
      <c r="C31" s="279" t="s">
        <v>77</v>
      </c>
      <c r="D31" s="279"/>
      <c r="E31" s="279"/>
      <c r="F31" s="283"/>
      <c r="G31" s="270"/>
      <c r="H31" s="270"/>
      <c r="I31" s="270"/>
      <c r="J31" s="283"/>
      <c r="K31" s="279" t="s">
        <v>104</v>
      </c>
      <c r="L31" s="279"/>
      <c r="M31" s="279" t="s">
        <v>156</v>
      </c>
      <c r="N31" s="284"/>
      <c r="O31" s="279"/>
    </row>
    <row r="32" spans="1:15" s="265" customFormat="1" ht="21" customHeight="1">
      <c r="A32" s="266"/>
      <c r="B32" s="269"/>
      <c r="C32" s="279" t="s">
        <v>81</v>
      </c>
      <c r="D32" s="279"/>
      <c r="E32" s="279" t="s">
        <v>82</v>
      </c>
      <c r="F32" s="283"/>
      <c r="G32" s="293"/>
      <c r="H32" s="270"/>
      <c r="I32" s="270"/>
      <c r="J32" s="283"/>
      <c r="K32" s="279" t="s">
        <v>83</v>
      </c>
      <c r="L32" s="279"/>
      <c r="M32" s="279" t="s">
        <v>252</v>
      </c>
      <c r="N32" s="279"/>
      <c r="O32" s="279" t="s">
        <v>87</v>
      </c>
    </row>
    <row r="33" spans="1:15" s="265" customFormat="1" ht="21" customHeight="1">
      <c r="A33" s="266"/>
      <c r="B33" s="271" t="s">
        <v>7</v>
      </c>
      <c r="C33" s="293" t="s">
        <v>88</v>
      </c>
      <c r="D33" s="293"/>
      <c r="E33" s="279" t="s">
        <v>89</v>
      </c>
      <c r="F33" s="294"/>
      <c r="G33" s="293" t="s">
        <v>90</v>
      </c>
      <c r="H33" s="293"/>
      <c r="I33" s="279" t="s">
        <v>91</v>
      </c>
      <c r="J33" s="294"/>
      <c r="K33" s="279" t="s">
        <v>92</v>
      </c>
      <c r="L33" s="279"/>
      <c r="M33" s="279" t="s">
        <v>94</v>
      </c>
      <c r="N33" s="293"/>
      <c r="O33" s="279" t="s">
        <v>95</v>
      </c>
    </row>
    <row r="34" spans="1:15" s="265" customFormat="1" ht="21.6" customHeight="1">
      <c r="B34" s="271"/>
      <c r="C34" s="333" t="s">
        <v>9</v>
      </c>
      <c r="D34" s="333"/>
      <c r="E34" s="333"/>
      <c r="F34" s="333"/>
      <c r="G34" s="333"/>
      <c r="H34" s="333"/>
      <c r="I34" s="333"/>
      <c r="J34" s="333"/>
      <c r="K34" s="333"/>
      <c r="L34" s="333"/>
      <c r="M34" s="333"/>
      <c r="N34" s="333"/>
      <c r="O34" s="333"/>
    </row>
    <row r="35" spans="1:15" s="6" customFormat="1" ht="21.6" customHeight="1">
      <c r="A35" s="219" t="s">
        <v>165</v>
      </c>
      <c r="B35" s="95"/>
      <c r="C35" s="49"/>
      <c r="D35" s="49"/>
      <c r="E35" s="49"/>
      <c r="F35" s="49"/>
      <c r="G35" s="49"/>
      <c r="H35" s="49"/>
      <c r="I35" s="49"/>
      <c r="J35" s="49"/>
      <c r="K35" s="49"/>
      <c r="L35" s="144"/>
      <c r="M35" s="144"/>
      <c r="N35" s="49"/>
      <c r="O35" s="49"/>
    </row>
    <row r="36" spans="1:15" s="6" customFormat="1" ht="21.6" customHeight="1">
      <c r="A36" s="220" t="s">
        <v>166</v>
      </c>
      <c r="B36" s="104"/>
      <c r="C36" s="43">
        <v>1729277</v>
      </c>
      <c r="D36" s="43"/>
      <c r="E36" s="43">
        <v>208455</v>
      </c>
      <c r="F36" s="51"/>
      <c r="G36" s="43">
        <v>82000</v>
      </c>
      <c r="H36" s="43"/>
      <c r="I36" s="43">
        <v>870593</v>
      </c>
      <c r="J36" s="43"/>
      <c r="K36" s="43">
        <v>648</v>
      </c>
      <c r="L36" s="136"/>
      <c r="M36" s="43">
        <v>-7789</v>
      </c>
      <c r="N36" s="43"/>
      <c r="O36" s="40">
        <v>2883184</v>
      </c>
    </row>
    <row r="37" spans="1:15" s="265" customFormat="1" ht="21.6" customHeight="1">
      <c r="A37" s="220"/>
      <c r="B37" s="295"/>
      <c r="C37" s="256"/>
      <c r="D37" s="256"/>
      <c r="E37" s="256"/>
      <c r="F37" s="257"/>
      <c r="G37" s="256"/>
      <c r="H37" s="256"/>
      <c r="I37" s="256"/>
      <c r="J37" s="256"/>
      <c r="K37" s="256"/>
      <c r="L37" s="254"/>
      <c r="M37" s="256"/>
      <c r="N37" s="256"/>
      <c r="O37" s="267"/>
    </row>
    <row r="38" spans="1:15" s="6" customFormat="1" ht="21.6" customHeight="1">
      <c r="A38" s="220" t="s">
        <v>96</v>
      </c>
      <c r="B38" s="95"/>
      <c r="C38" s="43"/>
      <c r="D38" s="43"/>
      <c r="E38" s="43"/>
      <c r="F38" s="51"/>
      <c r="G38" s="43"/>
      <c r="H38" s="43"/>
      <c r="I38" s="43"/>
      <c r="J38" s="43"/>
      <c r="K38" s="43"/>
      <c r="L38" s="136"/>
      <c r="M38" s="43"/>
      <c r="N38" s="43"/>
      <c r="O38" s="40"/>
    </row>
    <row r="39" spans="1:15" s="6" customFormat="1" ht="21.6" customHeight="1">
      <c r="A39" s="221" t="s">
        <v>217</v>
      </c>
      <c r="B39" s="229">
        <v>21</v>
      </c>
      <c r="C39" s="255">
        <v>773978</v>
      </c>
      <c r="D39" s="255"/>
      <c r="E39" s="255">
        <v>-1294</v>
      </c>
      <c r="F39" s="33"/>
      <c r="G39" s="255">
        <v>0</v>
      </c>
      <c r="H39" s="255"/>
      <c r="I39" s="255">
        <v>0</v>
      </c>
      <c r="J39" s="255"/>
      <c r="K39" s="255">
        <v>0</v>
      </c>
      <c r="L39" s="137"/>
      <c r="M39" s="255">
        <v>0</v>
      </c>
      <c r="N39" s="43"/>
      <c r="O39" s="138">
        <v>772684</v>
      </c>
    </row>
    <row r="40" spans="1:15" s="6" customFormat="1" ht="21.6" customHeight="1">
      <c r="A40" s="221" t="s">
        <v>97</v>
      </c>
      <c r="B40" s="27">
        <v>30</v>
      </c>
      <c r="C40" s="49">
        <v>0</v>
      </c>
      <c r="D40" s="138"/>
      <c r="E40" s="49">
        <v>0</v>
      </c>
      <c r="F40" s="138"/>
      <c r="G40" s="49">
        <v>0</v>
      </c>
      <c r="H40" s="138"/>
      <c r="I40" s="49">
        <v>-69170</v>
      </c>
      <c r="J40" s="138"/>
      <c r="K40" s="49">
        <v>0</v>
      </c>
      <c r="L40" s="138"/>
      <c r="M40" s="49">
        <v>0</v>
      </c>
      <c r="N40" s="138"/>
      <c r="O40" s="71">
        <v>-69170</v>
      </c>
    </row>
    <row r="41" spans="1:15" s="6" customFormat="1" ht="21.6" customHeight="1">
      <c r="A41" s="220" t="s">
        <v>98</v>
      </c>
      <c r="B41" s="95"/>
      <c r="C41" s="139">
        <v>773978</v>
      </c>
      <c r="D41" s="43"/>
      <c r="E41" s="139">
        <v>-1294</v>
      </c>
      <c r="F41" s="43"/>
      <c r="G41" s="139">
        <v>0</v>
      </c>
      <c r="H41" s="43"/>
      <c r="I41" s="139">
        <v>-69170</v>
      </c>
      <c r="J41" s="43"/>
      <c r="K41" s="139">
        <v>0</v>
      </c>
      <c r="L41" s="141"/>
      <c r="M41" s="139">
        <v>0</v>
      </c>
      <c r="N41" s="43"/>
      <c r="O41" s="140">
        <v>703514</v>
      </c>
    </row>
    <row r="42" spans="1:15" s="265" customFormat="1" ht="21.6" customHeight="1">
      <c r="A42" s="220"/>
      <c r="B42" s="269"/>
      <c r="C42" s="307"/>
      <c r="D42" s="256"/>
      <c r="E42" s="307"/>
      <c r="F42" s="256"/>
      <c r="G42" s="307"/>
      <c r="H42" s="256"/>
      <c r="I42" s="307"/>
      <c r="J42" s="256"/>
      <c r="K42" s="307"/>
      <c r="L42" s="263"/>
      <c r="M42" s="307"/>
      <c r="N42" s="256"/>
      <c r="O42" s="307"/>
    </row>
    <row r="43" spans="1:15" s="6" customFormat="1" ht="21.6" customHeight="1">
      <c r="A43" s="220" t="s">
        <v>105</v>
      </c>
      <c r="B43" s="27"/>
      <c r="C43" s="34"/>
      <c r="D43" s="34"/>
      <c r="E43" s="34"/>
      <c r="F43" s="33"/>
      <c r="G43" s="34"/>
      <c r="H43" s="34"/>
      <c r="I43" s="34"/>
      <c r="J43" s="34"/>
      <c r="K43" s="34"/>
      <c r="L43" s="137"/>
      <c r="M43" s="34"/>
      <c r="N43" s="34"/>
      <c r="O43" s="31"/>
    </row>
    <row r="44" spans="1:15" s="6" customFormat="1" ht="21.6" customHeight="1">
      <c r="A44" s="221" t="s">
        <v>102</v>
      </c>
      <c r="B44" s="27"/>
      <c r="C44" s="49">
        <v>0</v>
      </c>
      <c r="D44" s="34"/>
      <c r="E44" s="49">
        <v>0</v>
      </c>
      <c r="F44" s="33"/>
      <c r="G44" s="49">
        <v>0</v>
      </c>
      <c r="H44" s="34"/>
      <c r="I44" s="34">
        <v>17917</v>
      </c>
      <c r="J44" s="43"/>
      <c r="K44" s="49">
        <v>0</v>
      </c>
      <c r="L44" s="137"/>
      <c r="M44" s="49">
        <v>0</v>
      </c>
      <c r="N44" s="34"/>
      <c r="O44" s="49">
        <v>17917</v>
      </c>
    </row>
    <row r="45" spans="1:15" s="6" customFormat="1" ht="21.6" customHeight="1">
      <c r="A45" s="221" t="s">
        <v>106</v>
      </c>
      <c r="B45" s="27"/>
      <c r="C45" s="49">
        <v>0</v>
      </c>
      <c r="D45" s="34"/>
      <c r="E45" s="49">
        <v>0</v>
      </c>
      <c r="F45" s="33"/>
      <c r="G45" s="49">
        <v>0</v>
      </c>
      <c r="H45" s="34"/>
      <c r="I45" s="49">
        <v>0</v>
      </c>
      <c r="J45" s="43"/>
      <c r="K45" s="89">
        <v>142168</v>
      </c>
      <c r="L45" s="136"/>
      <c r="M45" s="89">
        <v>0</v>
      </c>
      <c r="N45" s="34"/>
      <c r="O45" s="49">
        <v>142168</v>
      </c>
    </row>
    <row r="46" spans="1:15" s="266" customFormat="1" ht="21.6" customHeight="1">
      <c r="A46" s="220" t="s">
        <v>107</v>
      </c>
      <c r="B46" s="295"/>
      <c r="C46" s="274">
        <v>0</v>
      </c>
      <c r="D46" s="256"/>
      <c r="E46" s="274">
        <v>0</v>
      </c>
      <c r="F46" s="256"/>
      <c r="G46" s="274">
        <v>0</v>
      </c>
      <c r="H46" s="256"/>
      <c r="I46" s="274">
        <v>17917</v>
      </c>
      <c r="J46" s="256"/>
      <c r="K46" s="274">
        <v>142168</v>
      </c>
      <c r="L46" s="263"/>
      <c r="M46" s="274">
        <v>0</v>
      </c>
      <c r="N46" s="256"/>
      <c r="O46" s="278">
        <v>160085</v>
      </c>
    </row>
    <row r="47" spans="1:15" s="266" customFormat="1" ht="21.6" customHeight="1">
      <c r="A47" s="220"/>
      <c r="B47" s="295"/>
      <c r="C47" s="278"/>
      <c r="D47" s="256"/>
      <c r="E47" s="278"/>
      <c r="F47" s="256"/>
      <c r="G47" s="278"/>
      <c r="H47" s="256"/>
      <c r="I47" s="278"/>
      <c r="J47" s="256"/>
      <c r="K47" s="275"/>
      <c r="L47" s="263"/>
      <c r="M47" s="275"/>
      <c r="N47" s="256"/>
      <c r="O47" s="278"/>
    </row>
    <row r="48" spans="1:15" s="265" customFormat="1" ht="21.6" customHeight="1">
      <c r="A48" s="221" t="s">
        <v>99</v>
      </c>
      <c r="B48" s="289">
        <v>22</v>
      </c>
      <c r="C48" s="276">
        <v>0</v>
      </c>
      <c r="D48" s="255"/>
      <c r="E48" s="276">
        <v>0</v>
      </c>
      <c r="F48" s="255"/>
      <c r="G48" s="276">
        <v>900</v>
      </c>
      <c r="H48" s="255"/>
      <c r="I48" s="238">
        <v>-900</v>
      </c>
      <c r="J48" s="255"/>
      <c r="K48" s="276">
        <v>0</v>
      </c>
      <c r="L48" s="142"/>
      <c r="M48" s="276">
        <v>0</v>
      </c>
      <c r="N48" s="255"/>
      <c r="O48" s="276">
        <v>0</v>
      </c>
    </row>
    <row r="49" spans="1:15" s="265" customFormat="1" ht="21.6" customHeight="1">
      <c r="A49" s="221"/>
      <c r="B49" s="289"/>
      <c r="C49" s="309"/>
      <c r="D49" s="255"/>
      <c r="E49" s="309"/>
      <c r="F49" s="255"/>
      <c r="G49" s="309"/>
      <c r="H49" s="255"/>
      <c r="I49" s="237"/>
      <c r="J49" s="255"/>
      <c r="K49" s="309"/>
      <c r="L49" s="142"/>
      <c r="M49" s="309"/>
      <c r="N49" s="255"/>
      <c r="O49" s="309"/>
    </row>
    <row r="50" spans="1:15" s="266" customFormat="1" ht="21.6" customHeight="1" thickBot="1">
      <c r="A50" s="220" t="s">
        <v>167</v>
      </c>
      <c r="B50" s="295"/>
      <c r="C50" s="308">
        <v>2503255</v>
      </c>
      <c r="D50" s="256"/>
      <c r="E50" s="308">
        <v>207161</v>
      </c>
      <c r="F50" s="257"/>
      <c r="G50" s="308">
        <v>82900</v>
      </c>
      <c r="H50" s="256"/>
      <c r="I50" s="308">
        <v>818440</v>
      </c>
      <c r="J50" s="256"/>
      <c r="K50" s="308">
        <v>142816</v>
      </c>
      <c r="L50" s="264"/>
      <c r="M50" s="308">
        <v>-7789</v>
      </c>
      <c r="N50" s="256"/>
      <c r="O50" s="308">
        <v>3746783</v>
      </c>
    </row>
    <row r="51" spans="1:15" s="6" customFormat="1" ht="21.6" customHeight="1" thickTop="1">
      <c r="B51" s="145"/>
      <c r="L51" s="146"/>
      <c r="M51" s="146"/>
      <c r="O51" s="123"/>
    </row>
    <row r="52" spans="1:15" ht="21.6" customHeight="1">
      <c r="L52" s="147"/>
      <c r="M52" s="147"/>
    </row>
    <row r="53" spans="1:15" ht="21.6" customHeight="1">
      <c r="L53" s="147"/>
      <c r="M53" s="147"/>
    </row>
    <row r="54" spans="1:15" ht="21.6" customHeight="1">
      <c r="L54" s="147"/>
      <c r="M54" s="147"/>
    </row>
    <row r="55" spans="1:15" ht="21.6" customHeight="1">
      <c r="L55" s="147"/>
      <c r="M55" s="147"/>
    </row>
    <row r="60" spans="1:15" ht="21.6" customHeight="1">
      <c r="A60" s="334"/>
      <c r="B60" s="334"/>
      <c r="C60" s="334"/>
    </row>
  </sheetData>
  <mergeCells count="9">
    <mergeCell ref="C4:O4"/>
    <mergeCell ref="G5:I5"/>
    <mergeCell ref="K5:M5"/>
    <mergeCell ref="C9:O9"/>
    <mergeCell ref="A60:C60"/>
    <mergeCell ref="C29:O29"/>
    <mergeCell ref="G30:I30"/>
    <mergeCell ref="K30:M30"/>
    <mergeCell ref="C34:O34"/>
  </mergeCells>
  <pageMargins left="0.7" right="0.7" top="0.48" bottom="0.4" header="0.5" footer="0.5"/>
  <pageSetup paperSize="9" scale="69" firstPageNumber="15" fitToHeight="0" orientation="landscape" useFirstPageNumber="1" r:id="rId1"/>
  <headerFooter>
    <oddFooter>&amp;L&amp;"Times New Roman,Regular"&amp;11  The accompanying notes form an integral part of the financial statements.
&amp;C&amp;"Times New Roman,Regular"&amp;11&amp;P</oddFooter>
  </headerFooter>
  <rowBreaks count="1" manualBreakCount="1">
    <brk id="25" max="14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8"/>
  <sheetViews>
    <sheetView tabSelected="1" topLeftCell="A45" zoomScaleNormal="100" zoomScaleSheetLayoutView="100" workbookViewId="0">
      <selection activeCell="A57" sqref="A57"/>
    </sheetView>
  </sheetViews>
  <sheetFormatPr defaultColWidth="9.375" defaultRowHeight="20.55" customHeight="1"/>
  <cols>
    <col min="1" max="1" width="72.5" style="157" customWidth="1"/>
    <col min="2" max="2" width="11.375" style="152" customWidth="1"/>
    <col min="3" max="3" width="15.75" style="178" customWidth="1"/>
    <col min="4" max="4" width="2.125" style="157" customWidth="1"/>
    <col min="5" max="5" width="15.75" style="157" customWidth="1"/>
    <col min="6" max="6" width="2.125" style="157" customWidth="1"/>
    <col min="7" max="7" width="15.75" style="192" customWidth="1"/>
    <col min="8" max="8" width="2.125" style="157" customWidth="1"/>
    <col min="9" max="9" width="15.75" style="157" customWidth="1"/>
    <col min="10" max="16384" width="9.375" style="149"/>
  </cols>
  <sheetData>
    <row r="1" spans="1:15" ht="20.55" customHeight="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5" ht="20.55" customHeight="1">
      <c r="A2" s="74" t="s">
        <v>108</v>
      </c>
      <c r="B2" s="150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20.55" customHeight="1">
      <c r="A3" s="335"/>
      <c r="B3" s="335"/>
      <c r="C3" s="335"/>
      <c r="D3" s="335"/>
      <c r="E3" s="335"/>
      <c r="F3" s="335"/>
      <c r="G3" s="335"/>
      <c r="H3" s="335"/>
      <c r="I3" s="335"/>
    </row>
    <row r="4" spans="1:15" ht="20.55" customHeight="1">
      <c r="A4" s="151"/>
      <c r="B4" s="149"/>
      <c r="C4" s="336" t="s">
        <v>2</v>
      </c>
      <c r="D4" s="336"/>
      <c r="E4" s="336"/>
      <c r="F4" s="60"/>
      <c r="G4" s="336" t="s">
        <v>3</v>
      </c>
      <c r="H4" s="336"/>
      <c r="I4" s="336"/>
    </row>
    <row r="5" spans="1:15" ht="20.55" customHeight="1">
      <c r="A5" s="151"/>
      <c r="C5" s="336" t="s">
        <v>4</v>
      </c>
      <c r="D5" s="336"/>
      <c r="E5" s="336"/>
      <c r="F5" s="60"/>
      <c r="G5" s="336" t="s">
        <v>4</v>
      </c>
      <c r="H5" s="336"/>
      <c r="I5" s="336"/>
    </row>
    <row r="6" spans="1:15" ht="20.55" customHeight="1">
      <c r="A6" s="153"/>
      <c r="C6" s="322" t="s">
        <v>152</v>
      </c>
      <c r="D6" s="322"/>
      <c r="E6" s="322"/>
      <c r="F6" s="61"/>
      <c r="G6" s="322" t="s">
        <v>152</v>
      </c>
      <c r="H6" s="322"/>
      <c r="I6" s="322"/>
    </row>
    <row r="7" spans="1:15" ht="20.55" customHeight="1">
      <c r="A7" s="149"/>
      <c r="B7" s="27" t="s">
        <v>7</v>
      </c>
      <c r="C7" s="18">
        <v>2023</v>
      </c>
      <c r="D7" s="57"/>
      <c r="E7" s="18">
        <v>2022</v>
      </c>
      <c r="F7" s="62"/>
      <c r="G7" s="18">
        <v>2023</v>
      </c>
      <c r="H7" s="57"/>
      <c r="I7" s="18">
        <v>2022</v>
      </c>
    </row>
    <row r="8" spans="1:15" ht="20.55" customHeight="1">
      <c r="A8" s="78"/>
      <c r="C8" s="323" t="s">
        <v>9</v>
      </c>
      <c r="D8" s="323"/>
      <c r="E8" s="323"/>
      <c r="F8" s="323"/>
      <c r="G8" s="323"/>
      <c r="H8" s="323"/>
      <c r="I8" s="323"/>
    </row>
    <row r="9" spans="1:15" ht="20.55" customHeight="1">
      <c r="A9" s="78" t="s">
        <v>109</v>
      </c>
      <c r="C9" s="154"/>
      <c r="D9" s="155"/>
      <c r="E9" s="154"/>
      <c r="F9" s="156"/>
      <c r="G9" s="154"/>
      <c r="H9" s="155"/>
      <c r="I9" s="154"/>
    </row>
    <row r="10" spans="1:15" ht="20.55" customHeight="1">
      <c r="A10" s="157" t="s">
        <v>67</v>
      </c>
      <c r="C10" s="158">
        <v>360991</v>
      </c>
      <c r="D10" s="159"/>
      <c r="E10" s="158">
        <v>104917</v>
      </c>
      <c r="F10" s="79"/>
      <c r="G10" s="158">
        <v>17917</v>
      </c>
      <c r="H10" s="79"/>
      <c r="I10" s="158">
        <v>337807</v>
      </c>
      <c r="O10" s="313"/>
    </row>
    <row r="11" spans="1:15" ht="20.55" customHeight="1">
      <c r="A11" s="160" t="s">
        <v>110</v>
      </c>
      <c r="C11" s="161"/>
      <c r="D11" s="159"/>
      <c r="E11" s="161"/>
      <c r="F11" s="79"/>
      <c r="G11" s="79"/>
      <c r="H11" s="79"/>
      <c r="I11" s="79"/>
    </row>
    <row r="12" spans="1:15" s="311" customFormat="1" ht="20.55" customHeight="1">
      <c r="A12" s="162" t="s">
        <v>285</v>
      </c>
      <c r="B12" s="312">
        <v>28</v>
      </c>
      <c r="C12" s="165">
        <v>51057</v>
      </c>
      <c r="D12" s="159"/>
      <c r="E12" s="161">
        <v>0</v>
      </c>
      <c r="F12" s="79"/>
      <c r="G12" s="79">
        <v>0</v>
      </c>
      <c r="H12" s="79"/>
      <c r="I12" s="79">
        <v>0</v>
      </c>
    </row>
    <row r="13" spans="1:15" ht="20.55" customHeight="1">
      <c r="A13" s="162" t="s">
        <v>162</v>
      </c>
      <c r="B13" s="152">
        <v>24</v>
      </c>
      <c r="C13" s="79">
        <v>0</v>
      </c>
      <c r="D13" s="159"/>
      <c r="E13" s="79">
        <v>5610</v>
      </c>
      <c r="F13" s="79"/>
      <c r="G13" s="79">
        <v>0</v>
      </c>
      <c r="H13" s="79"/>
      <c r="I13" s="79">
        <v>0</v>
      </c>
    </row>
    <row r="14" spans="1:15" ht="20.55" customHeight="1">
      <c r="A14" s="164" t="s">
        <v>64</v>
      </c>
      <c r="C14" s="165">
        <v>380787</v>
      </c>
      <c r="D14" s="161"/>
      <c r="E14" s="165">
        <v>48991</v>
      </c>
      <c r="F14" s="31"/>
      <c r="G14" s="166">
        <v>58602</v>
      </c>
      <c r="H14" s="158"/>
      <c r="I14" s="166">
        <v>52869</v>
      </c>
    </row>
    <row r="15" spans="1:15" s="57" customFormat="1" ht="20.55" customHeight="1">
      <c r="A15" s="57" t="s">
        <v>262</v>
      </c>
      <c r="B15" s="18"/>
      <c r="C15" s="49">
        <v>34980</v>
      </c>
      <c r="D15" s="49"/>
      <c r="E15" s="49">
        <v>0</v>
      </c>
      <c r="F15" s="49"/>
      <c r="G15" s="49">
        <v>60000</v>
      </c>
      <c r="H15" s="49"/>
      <c r="I15" s="49">
        <v>0</v>
      </c>
    </row>
    <row r="16" spans="1:15" ht="20.55" customHeight="1">
      <c r="A16" s="157" t="s">
        <v>111</v>
      </c>
      <c r="C16" s="158">
        <v>190247</v>
      </c>
      <c r="D16" s="161"/>
      <c r="E16" s="158">
        <v>6107</v>
      </c>
      <c r="F16" s="158"/>
      <c r="G16" s="158">
        <v>7211</v>
      </c>
      <c r="H16" s="158"/>
      <c r="I16" s="158">
        <v>6107</v>
      </c>
    </row>
    <row r="17" spans="1:9" ht="20.55" customHeight="1">
      <c r="A17" s="157" t="s">
        <v>112</v>
      </c>
      <c r="C17" s="158">
        <v>311</v>
      </c>
      <c r="D17" s="161"/>
      <c r="E17" s="158">
        <v>302</v>
      </c>
      <c r="F17" s="158"/>
      <c r="G17" s="79">
        <v>311</v>
      </c>
      <c r="H17" s="158"/>
      <c r="I17" s="79">
        <v>302</v>
      </c>
    </row>
    <row r="18" spans="1:9" ht="20.55" customHeight="1">
      <c r="A18" s="157" t="s">
        <v>35</v>
      </c>
      <c r="B18" s="152">
        <v>19</v>
      </c>
      <c r="C18" s="79">
        <v>5450</v>
      </c>
      <c r="D18" s="169"/>
      <c r="E18" s="79">
        <v>2841</v>
      </c>
      <c r="F18" s="170"/>
      <c r="G18" s="165">
        <v>1908</v>
      </c>
      <c r="H18" s="170"/>
      <c r="I18" s="165">
        <v>1640</v>
      </c>
    </row>
    <row r="19" spans="1:9" ht="20.55" customHeight="1">
      <c r="A19" s="157" t="s">
        <v>253</v>
      </c>
      <c r="C19" s="36">
        <v>-5122</v>
      </c>
      <c r="D19" s="161"/>
      <c r="E19" s="36">
        <v>10762</v>
      </c>
      <c r="F19" s="158"/>
      <c r="G19" s="163">
        <v>0</v>
      </c>
      <c r="H19" s="36"/>
      <c r="I19" s="163">
        <v>0</v>
      </c>
    </row>
    <row r="20" spans="1:9" s="57" customFormat="1" ht="20.55" customHeight="1">
      <c r="A20" s="57" t="s">
        <v>254</v>
      </c>
      <c r="B20" s="222">
        <v>25</v>
      </c>
      <c r="C20" s="49">
        <v>52306</v>
      </c>
      <c r="D20" s="49"/>
      <c r="E20" s="49">
        <v>-5917</v>
      </c>
      <c r="F20" s="49"/>
      <c r="G20" s="49">
        <v>-244</v>
      </c>
      <c r="H20" s="49"/>
      <c r="I20" s="49">
        <v>-5917</v>
      </c>
    </row>
    <row r="21" spans="1:9" ht="20.55" customHeight="1">
      <c r="A21" s="157" t="s">
        <v>255</v>
      </c>
      <c r="C21" s="49"/>
      <c r="D21" s="159"/>
      <c r="E21" s="49"/>
      <c r="F21" s="79"/>
      <c r="G21" s="172"/>
      <c r="H21" s="79"/>
      <c r="I21" s="172"/>
    </row>
    <row r="22" spans="1:9" ht="20.55" customHeight="1">
      <c r="A22" s="173" t="s">
        <v>114</v>
      </c>
      <c r="C22" s="171">
        <v>-6688</v>
      </c>
      <c r="D22" s="159"/>
      <c r="E22" s="171">
        <v>-6237</v>
      </c>
      <c r="F22" s="79"/>
      <c r="G22" s="163">
        <v>0</v>
      </c>
      <c r="H22" s="79"/>
      <c r="I22" s="163">
        <v>0</v>
      </c>
    </row>
    <row r="23" spans="1:9" s="168" customFormat="1" ht="20.55" customHeight="1">
      <c r="A23" s="157" t="s">
        <v>66</v>
      </c>
      <c r="B23" s="167">
        <v>14</v>
      </c>
      <c r="C23" s="36">
        <v>-296</v>
      </c>
      <c r="D23" s="159"/>
      <c r="E23" s="36">
        <v>-298806</v>
      </c>
      <c r="F23" s="79"/>
      <c r="G23" s="163">
        <v>-21</v>
      </c>
      <c r="H23" s="79"/>
      <c r="I23" s="79">
        <v>-298806</v>
      </c>
    </row>
    <row r="24" spans="1:9" s="168" customFormat="1" ht="20.55" customHeight="1">
      <c r="A24" s="157" t="s">
        <v>115</v>
      </c>
      <c r="B24" s="167"/>
      <c r="C24" s="166">
        <v>367</v>
      </c>
      <c r="D24" s="159"/>
      <c r="E24" s="166">
        <v>231.71257999999997</v>
      </c>
      <c r="F24" s="79"/>
      <c r="G24" s="79">
        <v>0</v>
      </c>
      <c r="H24" s="79"/>
      <c r="I24" s="163">
        <v>232</v>
      </c>
    </row>
    <row r="25" spans="1:9" s="168" customFormat="1" ht="20.55" customHeight="1">
      <c r="A25" s="270" t="s">
        <v>286</v>
      </c>
      <c r="B25" s="167"/>
      <c r="C25" s="166">
        <v>100708</v>
      </c>
      <c r="D25" s="159"/>
      <c r="E25" s="166">
        <v>0</v>
      </c>
      <c r="F25" s="79"/>
      <c r="G25" s="79">
        <v>0</v>
      </c>
      <c r="H25" s="79"/>
      <c r="I25" s="163">
        <v>0</v>
      </c>
    </row>
    <row r="26" spans="1:9" s="168" customFormat="1" ht="20.55" customHeight="1">
      <c r="A26" s="157" t="s">
        <v>224</v>
      </c>
      <c r="B26" s="167"/>
      <c r="C26" s="166">
        <v>-124</v>
      </c>
      <c r="D26" s="159"/>
      <c r="E26" s="166">
        <v>0</v>
      </c>
      <c r="F26" s="79"/>
      <c r="G26" s="163">
        <v>-124</v>
      </c>
      <c r="H26" s="79"/>
      <c r="I26" s="163">
        <v>0</v>
      </c>
    </row>
    <row r="27" spans="1:9" s="168" customFormat="1" ht="20.55" customHeight="1">
      <c r="A27" s="157" t="s">
        <v>116</v>
      </c>
      <c r="B27" s="167"/>
      <c r="C27" s="36">
        <v>1031</v>
      </c>
      <c r="D27" s="159"/>
      <c r="E27" s="36">
        <v>247.3691</v>
      </c>
      <c r="F27" s="79"/>
      <c r="G27" s="163">
        <v>0</v>
      </c>
      <c r="H27" s="79"/>
      <c r="I27" s="163">
        <v>0</v>
      </c>
    </row>
    <row r="28" spans="1:9" ht="20.55" customHeight="1">
      <c r="A28" s="164" t="s">
        <v>117</v>
      </c>
      <c r="B28" s="152">
        <v>24</v>
      </c>
      <c r="C28" s="36">
        <v>0</v>
      </c>
      <c r="D28" s="159"/>
      <c r="E28" s="36">
        <v>140478</v>
      </c>
      <c r="F28" s="79"/>
      <c r="G28" s="163">
        <v>0</v>
      </c>
      <c r="H28" s="79"/>
      <c r="I28" s="163">
        <v>-55479</v>
      </c>
    </row>
    <row r="29" spans="1:9" ht="20.55" customHeight="1">
      <c r="A29" s="164" t="s">
        <v>223</v>
      </c>
      <c r="C29" s="36">
        <v>-25590</v>
      </c>
      <c r="D29" s="159"/>
      <c r="E29" s="36">
        <v>0</v>
      </c>
      <c r="F29" s="79"/>
      <c r="G29" s="163">
        <v>0</v>
      </c>
      <c r="H29" s="79"/>
      <c r="I29" s="163">
        <v>0</v>
      </c>
    </row>
    <row r="30" spans="1:9" ht="20.55" customHeight="1">
      <c r="A30" s="157" t="s">
        <v>118</v>
      </c>
      <c r="C30" s="138">
        <v>-198001</v>
      </c>
      <c r="D30" s="161"/>
      <c r="E30" s="138">
        <v>-31873</v>
      </c>
      <c r="F30" s="31"/>
      <c r="G30" s="163">
        <v>-136496</v>
      </c>
      <c r="H30" s="158"/>
      <c r="I30" s="79">
        <v>-41958</v>
      </c>
    </row>
    <row r="31" spans="1:9" ht="20.55" customHeight="1">
      <c r="A31" s="164" t="s">
        <v>119</v>
      </c>
      <c r="C31" s="182">
        <v>-66388</v>
      </c>
      <c r="D31" s="159"/>
      <c r="E31" s="182">
        <v>-40552</v>
      </c>
      <c r="F31" s="79"/>
      <c r="G31" s="79">
        <v>-60426</v>
      </c>
      <c r="H31" s="79"/>
      <c r="I31" s="181">
        <v>-40552</v>
      </c>
    </row>
    <row r="32" spans="1:9" ht="20.55" customHeight="1">
      <c r="A32" s="174"/>
      <c r="C32" s="175">
        <f>SUM(C10:C31)</f>
        <v>876026</v>
      </c>
      <c r="D32" s="159"/>
      <c r="E32" s="79">
        <f>SUM(E10:E31)</f>
        <v>-62897.918320000012</v>
      </c>
      <c r="F32" s="79"/>
      <c r="G32" s="176">
        <f>SUM(G10:G31)</f>
        <v>-51362</v>
      </c>
      <c r="H32" s="79"/>
      <c r="I32" s="79">
        <f>SUM(I10:I31)</f>
        <v>-43755</v>
      </c>
    </row>
    <row r="33" spans="1:9" ht="20.55" customHeight="1">
      <c r="A33" s="177" t="s">
        <v>120</v>
      </c>
      <c r="E33" s="179"/>
      <c r="F33" s="179"/>
      <c r="G33" s="79"/>
      <c r="H33" s="179"/>
      <c r="I33" s="179"/>
    </row>
    <row r="34" spans="1:9" ht="20.55" customHeight="1">
      <c r="A34" s="157" t="s">
        <v>168</v>
      </c>
      <c r="C34" s="158">
        <v>0</v>
      </c>
      <c r="D34" s="180"/>
      <c r="E34" s="158">
        <v>5659</v>
      </c>
      <c r="F34" s="171"/>
      <c r="G34" s="79">
        <v>0</v>
      </c>
      <c r="H34" s="79"/>
      <c r="I34" s="79">
        <v>708</v>
      </c>
    </row>
    <row r="35" spans="1:9" ht="20.55" customHeight="1">
      <c r="A35" s="157" t="s">
        <v>169</v>
      </c>
      <c r="C35" s="158">
        <v>-171925</v>
      </c>
      <c r="D35" s="180"/>
      <c r="E35" s="158">
        <v>0</v>
      </c>
      <c r="F35" s="171"/>
      <c r="G35" s="79">
        <v>0</v>
      </c>
      <c r="H35" s="79"/>
      <c r="I35" s="79">
        <v>0</v>
      </c>
    </row>
    <row r="36" spans="1:9" ht="20.55" customHeight="1">
      <c r="A36" s="157" t="s">
        <v>161</v>
      </c>
      <c r="C36" s="158">
        <v>-289515</v>
      </c>
      <c r="D36" s="180"/>
      <c r="E36" s="158">
        <v>-72457</v>
      </c>
      <c r="F36" s="171"/>
      <c r="G36" s="79">
        <v>-57514</v>
      </c>
      <c r="H36" s="79"/>
      <c r="I36" s="79">
        <v>-71590</v>
      </c>
    </row>
    <row r="37" spans="1:9" ht="20.55" customHeight="1">
      <c r="A37" s="310" t="s">
        <v>260</v>
      </c>
      <c r="C37" s="158">
        <v>250000</v>
      </c>
      <c r="D37" s="180"/>
      <c r="E37" s="158">
        <v>26200</v>
      </c>
      <c r="F37" s="171"/>
      <c r="G37" s="31">
        <v>3800</v>
      </c>
      <c r="H37" s="79"/>
      <c r="I37" s="31">
        <v>26200</v>
      </c>
    </row>
    <row r="38" spans="1:9" ht="20.55" customHeight="1">
      <c r="A38" s="157" t="s">
        <v>172</v>
      </c>
      <c r="C38" s="158">
        <v>312710</v>
      </c>
      <c r="D38" s="180"/>
      <c r="E38" s="158">
        <v>0</v>
      </c>
      <c r="F38" s="171"/>
      <c r="G38" s="31">
        <v>0</v>
      </c>
      <c r="H38" s="79"/>
      <c r="I38" s="31">
        <v>0</v>
      </c>
    </row>
    <row r="39" spans="1:9" ht="20.55" customHeight="1">
      <c r="A39" s="157" t="s">
        <v>173</v>
      </c>
      <c r="C39" s="158">
        <v>-2357</v>
      </c>
      <c r="D39" s="180"/>
      <c r="E39" s="158">
        <v>0</v>
      </c>
      <c r="F39" s="171"/>
      <c r="G39" s="31">
        <v>0</v>
      </c>
      <c r="H39" s="79"/>
      <c r="I39" s="31">
        <v>0</v>
      </c>
    </row>
    <row r="40" spans="1:9" ht="20.55" customHeight="1">
      <c r="A40" s="157" t="s">
        <v>121</v>
      </c>
      <c r="C40" s="79">
        <v>204097</v>
      </c>
      <c r="D40" s="180"/>
      <c r="E40" s="79">
        <v>-106279</v>
      </c>
      <c r="F40" s="158"/>
      <c r="G40" s="79">
        <v>204099</v>
      </c>
      <c r="H40" s="158"/>
      <c r="I40" s="79">
        <v>-172958</v>
      </c>
    </row>
    <row r="41" spans="1:9" ht="20.55" customHeight="1">
      <c r="A41" s="157" t="s">
        <v>13</v>
      </c>
      <c r="C41" s="79">
        <v>140908</v>
      </c>
      <c r="D41" s="180"/>
      <c r="E41" s="79">
        <v>31634</v>
      </c>
      <c r="F41" s="171"/>
      <c r="G41" s="79">
        <v>-2100</v>
      </c>
      <c r="H41" s="171"/>
      <c r="I41" s="79">
        <v>29024</v>
      </c>
    </row>
    <row r="42" spans="1:9" ht="20.55" customHeight="1">
      <c r="A42" s="157" t="s">
        <v>122</v>
      </c>
      <c r="C42" s="36">
        <v>-41416</v>
      </c>
      <c r="D42" s="180"/>
      <c r="E42" s="36">
        <v>289</v>
      </c>
      <c r="F42" s="171"/>
      <c r="G42" s="163">
        <v>2</v>
      </c>
      <c r="H42" s="79"/>
      <c r="I42" s="163">
        <v>266</v>
      </c>
    </row>
    <row r="43" spans="1:9" ht="20.55" customHeight="1">
      <c r="A43" s="157" t="s">
        <v>181</v>
      </c>
      <c r="C43" s="36">
        <v>544921</v>
      </c>
      <c r="D43" s="180"/>
      <c r="E43" s="36">
        <v>0</v>
      </c>
      <c r="F43" s="171"/>
      <c r="G43" s="163">
        <v>0</v>
      </c>
      <c r="H43" s="79"/>
      <c r="I43" s="163">
        <v>0</v>
      </c>
    </row>
    <row r="44" spans="1:9" ht="20.55" customHeight="1">
      <c r="A44" s="157" t="s">
        <v>30</v>
      </c>
      <c r="C44" s="79">
        <v>-44842</v>
      </c>
      <c r="D44" s="209"/>
      <c r="E44" s="79">
        <v>-77051</v>
      </c>
      <c r="F44" s="210"/>
      <c r="G44" s="211">
        <v>213</v>
      </c>
      <c r="H44" s="210"/>
      <c r="I44" s="211">
        <v>-46668</v>
      </c>
    </row>
    <row r="45" spans="1:9" s="311" customFormat="1" ht="20.55" customHeight="1">
      <c r="A45" s="310" t="s">
        <v>179</v>
      </c>
      <c r="B45" s="312"/>
      <c r="C45" s="79">
        <v>0</v>
      </c>
      <c r="D45" s="209"/>
      <c r="E45" s="36">
        <v>0</v>
      </c>
      <c r="F45" s="210"/>
      <c r="G45" s="211">
        <v>-430000</v>
      </c>
      <c r="H45" s="210"/>
      <c r="I45" s="36">
        <v>0</v>
      </c>
    </row>
    <row r="46" spans="1:9" ht="20.55" customHeight="1">
      <c r="A46" s="157" t="s">
        <v>225</v>
      </c>
      <c r="C46" s="79">
        <v>963770</v>
      </c>
      <c r="D46" s="209"/>
      <c r="E46" s="79">
        <v>0</v>
      </c>
      <c r="F46" s="210"/>
      <c r="G46" s="211">
        <v>0</v>
      </c>
      <c r="H46" s="210"/>
      <c r="I46" s="211">
        <v>0</v>
      </c>
    </row>
    <row r="47" spans="1:9" ht="20.55" customHeight="1">
      <c r="A47" s="157" t="s">
        <v>35</v>
      </c>
      <c r="B47" s="223">
        <v>19</v>
      </c>
      <c r="C47" s="240">
        <v>0</v>
      </c>
      <c r="D47" s="169"/>
      <c r="E47" s="240">
        <v>-3203</v>
      </c>
      <c r="F47" s="170"/>
      <c r="G47" s="240">
        <v>0</v>
      </c>
      <c r="H47" s="170"/>
      <c r="I47" s="240">
        <v>-3203</v>
      </c>
    </row>
    <row r="48" spans="1:9" ht="20.55" customHeight="1">
      <c r="A48" s="157" t="s">
        <v>190</v>
      </c>
      <c r="B48" s="223"/>
      <c r="C48" s="181">
        <v>157498</v>
      </c>
      <c r="D48" s="169"/>
      <c r="E48" s="181">
        <v>0</v>
      </c>
      <c r="F48" s="170"/>
      <c r="G48" s="181">
        <v>0</v>
      </c>
      <c r="H48" s="170"/>
      <c r="I48" s="181">
        <v>0</v>
      </c>
    </row>
    <row r="49" spans="1:9" ht="20.55" customHeight="1">
      <c r="A49" s="157" t="s">
        <v>256</v>
      </c>
      <c r="C49" s="175">
        <f>SUM(C32:C48)</f>
        <v>2899875</v>
      </c>
      <c r="D49" s="159"/>
      <c r="E49" s="175">
        <f>SUM(E32:E48)</f>
        <v>-258105.91832</v>
      </c>
      <c r="F49" s="79"/>
      <c r="G49" s="175">
        <f>SUM(G32:G48)</f>
        <v>-332862</v>
      </c>
      <c r="H49" s="79"/>
      <c r="I49" s="175">
        <f>SUM(I32:I48)</f>
        <v>-281976</v>
      </c>
    </row>
    <row r="50" spans="1:9" ht="20.55" customHeight="1">
      <c r="A50" s="173" t="s">
        <v>123</v>
      </c>
      <c r="C50" s="79">
        <v>19537</v>
      </c>
      <c r="D50" s="159"/>
      <c r="E50" s="79">
        <v>16655</v>
      </c>
      <c r="F50" s="79"/>
      <c r="G50" s="79">
        <v>52807</v>
      </c>
      <c r="H50" s="79"/>
      <c r="I50" s="79">
        <v>16655</v>
      </c>
    </row>
    <row r="51" spans="1:9" ht="20.55" customHeight="1">
      <c r="A51" s="173" t="s">
        <v>124</v>
      </c>
      <c r="C51" s="79">
        <v>-444406</v>
      </c>
      <c r="D51" s="159"/>
      <c r="E51" s="79">
        <v>-54766</v>
      </c>
      <c r="F51" s="79"/>
      <c r="G51" s="79">
        <v>-61528</v>
      </c>
      <c r="H51" s="79"/>
      <c r="I51" s="79">
        <v>-58831</v>
      </c>
    </row>
    <row r="52" spans="1:9" ht="20.55" customHeight="1">
      <c r="A52" s="173" t="s">
        <v>125</v>
      </c>
      <c r="C52" s="79">
        <v>0</v>
      </c>
      <c r="D52" s="180"/>
      <c r="E52" s="79">
        <v>13762</v>
      </c>
      <c r="F52" s="171"/>
      <c r="G52" s="79">
        <v>0</v>
      </c>
      <c r="H52" s="79"/>
      <c r="I52" s="79">
        <v>13762</v>
      </c>
    </row>
    <row r="53" spans="1:9" ht="20.55" customHeight="1">
      <c r="A53" s="173" t="s">
        <v>126</v>
      </c>
      <c r="C53" s="79">
        <v>-34738</v>
      </c>
      <c r="D53" s="159"/>
      <c r="E53" s="79">
        <v>-5084</v>
      </c>
      <c r="F53" s="79"/>
      <c r="G53" s="79">
        <v>-4522</v>
      </c>
      <c r="H53" s="79"/>
      <c r="I53" s="79">
        <v>-5084</v>
      </c>
    </row>
    <row r="54" spans="1:9" ht="20.55" customHeight="1">
      <c r="A54" s="151" t="s">
        <v>257</v>
      </c>
      <c r="C54" s="83">
        <f>SUM(C49:C53)</f>
        <v>2440268</v>
      </c>
      <c r="D54" s="183"/>
      <c r="E54" s="184">
        <f>SUM(E49:E53)</f>
        <v>-287538.91832</v>
      </c>
      <c r="F54" s="185"/>
      <c r="G54" s="186">
        <f>SUM(G49:G53)</f>
        <v>-346105</v>
      </c>
      <c r="H54" s="185"/>
      <c r="I54" s="184">
        <f>SUM(I49:I53)</f>
        <v>-315474</v>
      </c>
    </row>
    <row r="55" spans="1:9" ht="20.55" customHeight="1">
      <c r="A55" s="151"/>
      <c r="C55" s="187"/>
      <c r="D55" s="187"/>
      <c r="E55" s="187"/>
      <c r="F55" s="187"/>
      <c r="G55" s="187"/>
      <c r="H55" s="187"/>
      <c r="I55" s="187"/>
    </row>
    <row r="56" spans="1:9" s="190" customFormat="1" ht="20.55" customHeight="1">
      <c r="A56" s="54" t="s">
        <v>0</v>
      </c>
      <c r="B56" s="189"/>
      <c r="C56" s="189"/>
      <c r="D56" s="189"/>
      <c r="E56" s="189"/>
      <c r="F56" s="189"/>
      <c r="G56" s="189"/>
      <c r="H56" s="189"/>
      <c r="I56" s="189"/>
    </row>
    <row r="57" spans="1:9" ht="20.55" customHeight="1">
      <c r="A57" s="74" t="s">
        <v>108</v>
      </c>
      <c r="B57" s="188"/>
      <c r="C57" s="188"/>
      <c r="D57" s="188"/>
      <c r="E57" s="188"/>
      <c r="F57" s="188"/>
      <c r="G57" s="188"/>
      <c r="H57" s="188"/>
      <c r="I57" s="188"/>
    </row>
    <row r="58" spans="1:9" ht="20.55" customHeight="1">
      <c r="A58" s="213"/>
      <c r="B58" s="188"/>
      <c r="C58" s="188"/>
      <c r="D58" s="188"/>
      <c r="E58" s="188"/>
      <c r="F58" s="188"/>
      <c r="G58" s="188"/>
      <c r="H58" s="188"/>
      <c r="I58" s="188"/>
    </row>
    <row r="59" spans="1:9" ht="20.55" customHeight="1">
      <c r="A59" s="188"/>
      <c r="B59" s="149"/>
      <c r="C59" s="336" t="s">
        <v>2</v>
      </c>
      <c r="D59" s="336"/>
      <c r="E59" s="336"/>
      <c r="F59" s="60"/>
      <c r="G59" s="336" t="s">
        <v>3</v>
      </c>
      <c r="H59" s="336"/>
      <c r="I59" s="336"/>
    </row>
    <row r="60" spans="1:9" ht="20.55" customHeight="1">
      <c r="A60" s="151" t="s">
        <v>8</v>
      </c>
      <c r="C60" s="336" t="s">
        <v>4</v>
      </c>
      <c r="D60" s="336"/>
      <c r="E60" s="336"/>
      <c r="F60" s="60"/>
      <c r="G60" s="336" t="s">
        <v>4</v>
      </c>
      <c r="H60" s="336"/>
      <c r="I60" s="336"/>
    </row>
    <row r="61" spans="1:9" ht="20.55" customHeight="1">
      <c r="A61" s="151"/>
      <c r="C61" s="322" t="s">
        <v>152</v>
      </c>
      <c r="D61" s="322"/>
      <c r="E61" s="322"/>
      <c r="F61" s="61"/>
      <c r="G61" s="322" t="s">
        <v>152</v>
      </c>
      <c r="H61" s="322"/>
      <c r="I61" s="322"/>
    </row>
    <row r="62" spans="1:9" ht="20.55" customHeight="1">
      <c r="A62" s="153"/>
      <c r="B62" s="27" t="s">
        <v>7</v>
      </c>
      <c r="C62" s="18">
        <v>2023</v>
      </c>
      <c r="D62" s="57"/>
      <c r="E62" s="18">
        <v>2022</v>
      </c>
      <c r="F62" s="62"/>
      <c r="G62" s="18">
        <v>2023</v>
      </c>
      <c r="H62" s="57"/>
      <c r="I62" s="18">
        <v>2022</v>
      </c>
    </row>
    <row r="63" spans="1:9" ht="20.55" customHeight="1">
      <c r="A63" s="149"/>
      <c r="B63" s="27"/>
      <c r="C63" s="323" t="s">
        <v>9</v>
      </c>
      <c r="D63" s="323"/>
      <c r="E63" s="323"/>
      <c r="F63" s="323"/>
      <c r="G63" s="323"/>
      <c r="H63" s="323"/>
      <c r="I63" s="323"/>
    </row>
    <row r="64" spans="1:9" ht="20.55" customHeight="1">
      <c r="A64" s="78" t="s">
        <v>127</v>
      </c>
      <c r="B64" s="191"/>
      <c r="C64" s="192"/>
      <c r="D64" s="192"/>
      <c r="E64" s="192"/>
      <c r="F64" s="192"/>
      <c r="G64" s="77"/>
      <c r="H64" s="192"/>
      <c r="I64" s="77"/>
    </row>
    <row r="65" spans="1:9" s="168" customFormat="1" ht="20.55" customHeight="1">
      <c r="A65" s="157" t="s">
        <v>128</v>
      </c>
      <c r="B65" s="194"/>
      <c r="C65" s="49">
        <v>0</v>
      </c>
      <c r="D65" s="159"/>
      <c r="E65" s="49">
        <v>482323</v>
      </c>
      <c r="F65" s="159"/>
      <c r="G65" s="79">
        <v>0</v>
      </c>
      <c r="H65" s="159"/>
      <c r="I65" s="193">
        <v>482323</v>
      </c>
    </row>
    <row r="66" spans="1:9" ht="20.55" customHeight="1">
      <c r="A66" s="157" t="s">
        <v>129</v>
      </c>
      <c r="C66" s="79">
        <v>-256503</v>
      </c>
      <c r="D66" s="159"/>
      <c r="E66" s="79">
        <v>-107870</v>
      </c>
      <c r="F66" s="159"/>
      <c r="G66" s="79">
        <v>0</v>
      </c>
      <c r="H66" s="159"/>
      <c r="I66" s="193">
        <v>-1875</v>
      </c>
    </row>
    <row r="67" spans="1:9" ht="20.55" customHeight="1">
      <c r="A67" s="157" t="s">
        <v>130</v>
      </c>
      <c r="C67" s="79">
        <v>116134</v>
      </c>
      <c r="D67" s="159"/>
      <c r="E67" s="79">
        <v>23911</v>
      </c>
      <c r="F67" s="159"/>
      <c r="G67" s="163">
        <v>50000</v>
      </c>
      <c r="H67" s="159"/>
      <c r="I67" s="163">
        <v>0</v>
      </c>
    </row>
    <row r="68" spans="1:9" ht="20.55" customHeight="1">
      <c r="A68" s="157" t="s">
        <v>131</v>
      </c>
      <c r="C68" s="84">
        <v>0</v>
      </c>
      <c r="D68" s="159"/>
      <c r="E68" s="49">
        <v>0</v>
      </c>
      <c r="F68" s="159"/>
      <c r="G68" s="79">
        <v>0</v>
      </c>
      <c r="H68" s="159"/>
      <c r="I68" s="193">
        <v>300000</v>
      </c>
    </row>
    <row r="69" spans="1:9" ht="20.55" customHeight="1">
      <c r="A69" s="157" t="s">
        <v>132</v>
      </c>
      <c r="C69" s="79">
        <v>0</v>
      </c>
      <c r="D69" s="159"/>
      <c r="E69" s="79">
        <v>11123</v>
      </c>
      <c r="F69" s="159"/>
      <c r="G69" s="79">
        <v>0</v>
      </c>
      <c r="H69" s="159"/>
      <c r="I69" s="193">
        <v>11123</v>
      </c>
    </row>
    <row r="70" spans="1:9" ht="20.55" customHeight="1">
      <c r="A70" s="241" t="s">
        <v>227</v>
      </c>
      <c r="B70" s="242"/>
      <c r="C70" s="243">
        <v>-47361</v>
      </c>
      <c r="D70" s="244"/>
      <c r="E70" s="243">
        <v>0</v>
      </c>
      <c r="F70" s="244"/>
      <c r="G70" s="79">
        <v>0</v>
      </c>
      <c r="H70" s="244"/>
      <c r="I70" s="243">
        <v>0</v>
      </c>
    </row>
    <row r="71" spans="1:9" ht="20.55" customHeight="1">
      <c r="A71" s="241" t="s">
        <v>228</v>
      </c>
      <c r="B71" s="242">
        <v>4</v>
      </c>
      <c r="C71" s="243">
        <v>-343500</v>
      </c>
      <c r="D71" s="244"/>
      <c r="E71" s="243">
        <v>0</v>
      </c>
      <c r="F71" s="244"/>
      <c r="G71" s="163">
        <v>-883400</v>
      </c>
      <c r="H71" s="244"/>
      <c r="I71" s="79">
        <v>0</v>
      </c>
    </row>
    <row r="72" spans="1:9" s="168" customFormat="1" ht="20.55" customHeight="1">
      <c r="A72" s="157" t="s">
        <v>133</v>
      </c>
      <c r="B72" s="167"/>
      <c r="C72" s="79">
        <v>-242033</v>
      </c>
      <c r="D72" s="159"/>
      <c r="E72" s="79">
        <v>0</v>
      </c>
      <c r="F72" s="159"/>
      <c r="G72" s="163">
        <v>-242033</v>
      </c>
      <c r="H72" s="159"/>
      <c r="I72" s="163">
        <v>0</v>
      </c>
    </row>
    <row r="73" spans="1:9" ht="20.55" customHeight="1">
      <c r="A73" s="157" t="s">
        <v>134</v>
      </c>
      <c r="B73" s="152">
        <v>24</v>
      </c>
      <c r="C73" s="49">
        <v>0</v>
      </c>
      <c r="D73" s="159"/>
      <c r="E73" s="49">
        <v>455273</v>
      </c>
      <c r="F73" s="159"/>
      <c r="G73" s="79">
        <v>0</v>
      </c>
      <c r="H73" s="159"/>
      <c r="I73" s="193">
        <v>490188</v>
      </c>
    </row>
    <row r="74" spans="1:9" ht="20.55" customHeight="1">
      <c r="A74" s="157" t="s">
        <v>226</v>
      </c>
      <c r="C74" s="49">
        <v>-973377</v>
      </c>
      <c r="D74" s="159"/>
      <c r="E74" s="49">
        <v>0</v>
      </c>
      <c r="F74" s="159"/>
      <c r="G74" s="79">
        <v>0</v>
      </c>
      <c r="H74" s="159"/>
      <c r="I74" s="163">
        <v>0</v>
      </c>
    </row>
    <row r="75" spans="1:9" s="168" customFormat="1" ht="20.55" customHeight="1">
      <c r="A75" s="157" t="s">
        <v>135</v>
      </c>
      <c r="B75" s="194"/>
      <c r="C75" s="79">
        <v>77</v>
      </c>
      <c r="D75" s="159"/>
      <c r="E75" s="79">
        <v>3299</v>
      </c>
      <c r="F75" s="159"/>
      <c r="G75" s="193">
        <v>21</v>
      </c>
      <c r="H75" s="159"/>
      <c r="I75" s="193">
        <v>369914</v>
      </c>
    </row>
    <row r="76" spans="1:9" ht="20.55" customHeight="1">
      <c r="A76" s="157" t="s">
        <v>136</v>
      </c>
      <c r="C76" s="79">
        <v>-463171</v>
      </c>
      <c r="D76" s="159"/>
      <c r="E76" s="79">
        <v>-37525</v>
      </c>
      <c r="F76" s="159"/>
      <c r="G76" s="193">
        <v>-2734</v>
      </c>
      <c r="H76" s="159"/>
      <c r="I76" s="193">
        <v>-12582</v>
      </c>
    </row>
    <row r="77" spans="1:9" ht="20.55" customHeight="1">
      <c r="A77" s="157" t="s">
        <v>137</v>
      </c>
      <c r="C77" s="182">
        <v>198001</v>
      </c>
      <c r="D77" s="180"/>
      <c r="E77" s="182">
        <v>73840</v>
      </c>
      <c r="F77" s="159"/>
      <c r="G77" s="193">
        <v>136496</v>
      </c>
      <c r="H77" s="159"/>
      <c r="I77" s="193">
        <v>41958</v>
      </c>
    </row>
    <row r="78" spans="1:9" ht="20.55" customHeight="1">
      <c r="A78" s="151" t="s">
        <v>258</v>
      </c>
      <c r="C78" s="39">
        <v>-2011733</v>
      </c>
      <c r="D78" s="183"/>
      <c r="E78" s="39">
        <v>904374</v>
      </c>
      <c r="F78" s="183"/>
      <c r="G78" s="39">
        <v>-941650</v>
      </c>
      <c r="H78" s="183"/>
      <c r="I78" s="39">
        <v>1681049</v>
      </c>
    </row>
    <row r="79" spans="1:9" ht="20.55" customHeight="1">
      <c r="A79" s="151"/>
      <c r="C79" s="159"/>
      <c r="D79" s="159"/>
      <c r="E79" s="79"/>
      <c r="F79" s="159"/>
      <c r="G79" s="159"/>
      <c r="H79" s="159"/>
      <c r="I79" s="79"/>
    </row>
    <row r="80" spans="1:9" ht="20.55" customHeight="1">
      <c r="A80" s="78" t="s">
        <v>138</v>
      </c>
      <c r="B80" s="191"/>
      <c r="C80" s="159"/>
      <c r="D80" s="159"/>
      <c r="E80" s="79"/>
      <c r="F80" s="159"/>
      <c r="G80" s="159"/>
      <c r="H80" s="159"/>
      <c r="I80" s="79"/>
    </row>
    <row r="81" spans="1:9" ht="20.55" customHeight="1">
      <c r="A81" s="157" t="s">
        <v>229</v>
      </c>
      <c r="B81" s="191"/>
      <c r="C81" s="159">
        <v>772684</v>
      </c>
      <c r="D81" s="159"/>
      <c r="E81" s="79">
        <v>0</v>
      </c>
      <c r="F81" s="159"/>
      <c r="G81" s="314">
        <v>772684</v>
      </c>
      <c r="H81" s="159"/>
      <c r="I81" s="79">
        <v>0</v>
      </c>
    </row>
    <row r="82" spans="1:9" ht="20.55" customHeight="1">
      <c r="A82" s="157" t="s">
        <v>230</v>
      </c>
      <c r="B82" s="191"/>
      <c r="C82" s="159">
        <v>2486</v>
      </c>
      <c r="D82" s="159"/>
      <c r="E82" s="79">
        <v>0</v>
      </c>
      <c r="F82" s="159"/>
      <c r="G82" s="314">
        <v>350043</v>
      </c>
      <c r="H82" s="159"/>
      <c r="I82" s="79">
        <v>0</v>
      </c>
    </row>
    <row r="83" spans="1:9" ht="20.55" customHeight="1">
      <c r="A83" s="164" t="s">
        <v>231</v>
      </c>
      <c r="B83" s="191"/>
      <c r="C83" s="79">
        <v>-381055</v>
      </c>
      <c r="D83" s="159"/>
      <c r="E83" s="79">
        <v>0</v>
      </c>
      <c r="F83" s="159"/>
      <c r="G83" s="163">
        <v>-58040</v>
      </c>
      <c r="H83" s="159"/>
      <c r="I83" s="163">
        <v>0</v>
      </c>
    </row>
    <row r="84" spans="1:9" ht="20.55" customHeight="1">
      <c r="A84" s="164" t="s">
        <v>232</v>
      </c>
      <c r="C84" s="79">
        <v>2312002</v>
      </c>
      <c r="D84" s="159"/>
      <c r="E84" s="79">
        <v>0</v>
      </c>
      <c r="F84" s="159"/>
      <c r="G84" s="163">
        <v>0</v>
      </c>
      <c r="H84" s="159"/>
      <c r="I84" s="163">
        <v>0</v>
      </c>
    </row>
    <row r="85" spans="1:9" ht="20.55" customHeight="1">
      <c r="A85" s="164" t="s">
        <v>139</v>
      </c>
      <c r="C85" s="49">
        <v>0</v>
      </c>
      <c r="D85" s="159"/>
      <c r="E85" s="49">
        <v>0</v>
      </c>
      <c r="F85" s="159"/>
      <c r="G85" s="163">
        <v>0</v>
      </c>
      <c r="H85" s="159"/>
      <c r="I85" s="193">
        <v>-687655</v>
      </c>
    </row>
    <row r="86" spans="1:9" ht="20.55" customHeight="1">
      <c r="A86" s="164" t="s">
        <v>233</v>
      </c>
      <c r="C86" s="49">
        <v>0</v>
      </c>
      <c r="D86" s="159"/>
      <c r="E86" s="49">
        <v>0</v>
      </c>
      <c r="F86" s="159"/>
      <c r="G86" s="193">
        <v>141875</v>
      </c>
      <c r="H86" s="159"/>
      <c r="I86" s="193">
        <v>138090</v>
      </c>
    </row>
    <row r="87" spans="1:9" s="311" customFormat="1" ht="20.55" customHeight="1">
      <c r="A87" s="164" t="s">
        <v>287</v>
      </c>
      <c r="B87" s="312"/>
      <c r="C87" s="49">
        <v>0</v>
      </c>
      <c r="D87" s="159"/>
      <c r="E87" s="49">
        <v>0</v>
      </c>
      <c r="F87" s="159"/>
      <c r="G87" s="193">
        <v>450000</v>
      </c>
      <c r="H87" s="159"/>
      <c r="I87" s="193">
        <v>0</v>
      </c>
    </row>
    <row r="88" spans="1:9" ht="20.55" customHeight="1">
      <c r="A88" s="164" t="s">
        <v>234</v>
      </c>
      <c r="C88" s="49">
        <v>-800000</v>
      </c>
      <c r="D88" s="159"/>
      <c r="E88" s="49">
        <v>0</v>
      </c>
      <c r="F88" s="159"/>
      <c r="G88" s="163">
        <v>0</v>
      </c>
      <c r="H88" s="159"/>
      <c r="I88" s="163">
        <v>0</v>
      </c>
    </row>
    <row r="89" spans="1:9" ht="20.55" customHeight="1">
      <c r="A89" s="157" t="s">
        <v>140</v>
      </c>
      <c r="C89" s="79">
        <v>-426700</v>
      </c>
      <c r="D89" s="159"/>
      <c r="E89" s="79">
        <v>-300000</v>
      </c>
      <c r="F89" s="159"/>
      <c r="G89" s="163">
        <v>0</v>
      </c>
      <c r="H89" s="159"/>
      <c r="I89" s="193">
        <v>-300000</v>
      </c>
    </row>
    <row r="90" spans="1:9" ht="20.55" customHeight="1">
      <c r="A90" s="157" t="s">
        <v>141</v>
      </c>
      <c r="C90" s="79">
        <v>0</v>
      </c>
      <c r="D90" s="159"/>
      <c r="E90" s="79">
        <v>0</v>
      </c>
      <c r="F90" s="159"/>
      <c r="G90" s="163">
        <v>0</v>
      </c>
      <c r="H90" s="159"/>
      <c r="I90" s="163">
        <v>0</v>
      </c>
    </row>
    <row r="91" spans="1:9" ht="20.55" customHeight="1">
      <c r="A91" s="157" t="s">
        <v>142</v>
      </c>
      <c r="C91" s="79">
        <v>-1865000</v>
      </c>
      <c r="D91" s="159"/>
      <c r="E91" s="79">
        <v>-340000</v>
      </c>
      <c r="F91" s="159"/>
      <c r="G91" s="193">
        <v>-300000</v>
      </c>
      <c r="H91" s="159"/>
      <c r="I91" s="193">
        <v>-340000</v>
      </c>
    </row>
    <row r="92" spans="1:9" ht="20.55" customHeight="1">
      <c r="A92" s="157" t="s">
        <v>143</v>
      </c>
      <c r="C92" s="79">
        <v>300000</v>
      </c>
      <c r="D92" s="159"/>
      <c r="E92" s="79">
        <v>0</v>
      </c>
      <c r="F92" s="159"/>
      <c r="G92" s="163">
        <v>0</v>
      </c>
      <c r="H92" s="159"/>
      <c r="I92" s="163">
        <v>0</v>
      </c>
    </row>
    <row r="93" spans="1:9" ht="20.55" customHeight="1">
      <c r="A93" s="157" t="s">
        <v>144</v>
      </c>
      <c r="C93" s="79">
        <v>-25506</v>
      </c>
      <c r="D93" s="159"/>
      <c r="E93" s="79">
        <v>-2015</v>
      </c>
      <c r="F93" s="159"/>
      <c r="G93" s="193">
        <v>-3067</v>
      </c>
      <c r="H93" s="159"/>
      <c r="I93" s="193">
        <v>-2015</v>
      </c>
    </row>
    <row r="94" spans="1:9" s="168" customFormat="1" ht="20.55" customHeight="1">
      <c r="A94" s="157" t="s">
        <v>145</v>
      </c>
      <c r="B94" s="152">
        <v>30</v>
      </c>
      <c r="C94" s="79">
        <v>-69170</v>
      </c>
      <c r="D94" s="159"/>
      <c r="E94" s="79">
        <v>-172926</v>
      </c>
      <c r="F94" s="79"/>
      <c r="G94" s="195">
        <v>-69170</v>
      </c>
      <c r="H94" s="79"/>
      <c r="I94" s="195">
        <v>-172926</v>
      </c>
    </row>
    <row r="95" spans="1:9" ht="20.55" customHeight="1">
      <c r="A95" s="151" t="s">
        <v>259</v>
      </c>
      <c r="C95" s="184">
        <v>-180259</v>
      </c>
      <c r="D95" s="183"/>
      <c r="E95" s="184">
        <v>-814941</v>
      </c>
      <c r="F95" s="183"/>
      <c r="G95" s="184">
        <v>1284325</v>
      </c>
      <c r="H95" s="183"/>
      <c r="I95" s="184">
        <v>-1364506</v>
      </c>
    </row>
    <row r="96" spans="1:9" ht="20.55" customHeight="1">
      <c r="A96" s="151"/>
      <c r="C96" s="196"/>
      <c r="D96" s="159"/>
      <c r="E96" s="165"/>
      <c r="F96" s="159"/>
      <c r="G96" s="197"/>
      <c r="H96" s="159"/>
      <c r="I96" s="165"/>
    </row>
    <row r="97" spans="1:9" ht="20.55" customHeight="1">
      <c r="A97" s="157" t="s">
        <v>163</v>
      </c>
      <c r="C97" s="149"/>
      <c r="D97" s="159"/>
      <c r="E97" s="198"/>
      <c r="F97" s="159"/>
      <c r="G97" s="149"/>
      <c r="H97" s="159"/>
      <c r="I97" s="198"/>
    </row>
    <row r="98" spans="1:9" ht="20.55" customHeight="1">
      <c r="A98" s="173" t="s">
        <v>146</v>
      </c>
      <c r="C98" s="165">
        <v>248276</v>
      </c>
      <c r="D98" s="159"/>
      <c r="E98" s="165">
        <v>-198105.91832</v>
      </c>
      <c r="F98" s="159"/>
      <c r="G98" s="165">
        <v>-3430</v>
      </c>
      <c r="H98" s="159"/>
      <c r="I98" s="165">
        <v>1069</v>
      </c>
    </row>
    <row r="99" spans="1:9" ht="20.55" customHeight="1">
      <c r="A99" s="157" t="s">
        <v>69</v>
      </c>
      <c r="B99" s="191"/>
      <c r="C99" s="158">
        <v>-146</v>
      </c>
      <c r="D99" s="159"/>
      <c r="E99" s="158">
        <v>13919</v>
      </c>
      <c r="F99" s="159"/>
      <c r="G99" s="49">
        <v>0</v>
      </c>
      <c r="H99" s="159"/>
      <c r="I99" s="49">
        <v>0</v>
      </c>
    </row>
    <row r="100" spans="1:9" ht="20.55" customHeight="1">
      <c r="A100" s="151" t="s">
        <v>164</v>
      </c>
      <c r="C100" s="199">
        <v>248130</v>
      </c>
      <c r="D100" s="183"/>
      <c r="E100" s="199">
        <v>-184186.91832</v>
      </c>
      <c r="F100" s="183"/>
      <c r="G100" s="200">
        <v>-3430</v>
      </c>
      <c r="H100" s="183"/>
      <c r="I100" s="199">
        <v>1069</v>
      </c>
    </row>
    <row r="101" spans="1:9" ht="20.55" customHeight="1">
      <c r="A101" s="157" t="s">
        <v>147</v>
      </c>
      <c r="C101" s="79">
        <v>13072</v>
      </c>
      <c r="D101" s="159"/>
      <c r="E101" s="79">
        <v>197259</v>
      </c>
      <c r="F101" s="159"/>
      <c r="G101" s="195">
        <v>9545</v>
      </c>
      <c r="H101" s="159"/>
      <c r="I101" s="195">
        <v>8476</v>
      </c>
    </row>
    <row r="102" spans="1:9" ht="20.55" customHeight="1" thickBot="1">
      <c r="A102" s="151" t="s">
        <v>148</v>
      </c>
      <c r="C102" s="201">
        <v>261202</v>
      </c>
      <c r="D102" s="183"/>
      <c r="E102" s="202">
        <v>13072.081680000003</v>
      </c>
      <c r="F102" s="183"/>
      <c r="G102" s="203">
        <v>6115</v>
      </c>
      <c r="H102" s="183"/>
      <c r="I102" s="202">
        <v>9545</v>
      </c>
    </row>
    <row r="103" spans="1:9" ht="20.55" customHeight="1" thickTop="1">
      <c r="A103" s="151"/>
      <c r="C103" s="159"/>
      <c r="D103" s="159"/>
      <c r="E103" s="79"/>
      <c r="F103" s="159"/>
      <c r="G103" s="159"/>
      <c r="H103" s="159"/>
      <c r="I103" s="79"/>
    </row>
    <row r="104" spans="1:9" ht="20.55" customHeight="1">
      <c r="A104" s="78" t="s">
        <v>149</v>
      </c>
      <c r="C104" s="157"/>
      <c r="E104" s="179"/>
      <c r="G104" s="179"/>
      <c r="I104" s="179"/>
    </row>
    <row r="105" spans="1:9" ht="20.55" customHeight="1">
      <c r="A105" s="157" t="s">
        <v>150</v>
      </c>
      <c r="C105" s="179">
        <v>0</v>
      </c>
      <c r="E105" s="179">
        <v>0</v>
      </c>
      <c r="G105" s="179">
        <v>0</v>
      </c>
      <c r="I105" s="204">
        <v>-60</v>
      </c>
    </row>
    <row r="106" spans="1:9" s="311" customFormat="1" ht="20.55" customHeight="1">
      <c r="A106" s="310" t="s">
        <v>263</v>
      </c>
      <c r="B106" s="312"/>
      <c r="C106" s="179"/>
      <c r="D106" s="310"/>
      <c r="E106" s="179"/>
      <c r="F106" s="310"/>
      <c r="G106" s="204"/>
      <c r="H106" s="310"/>
      <c r="I106" s="204"/>
    </row>
    <row r="107" spans="1:9" s="311" customFormat="1" ht="20.55" customHeight="1">
      <c r="A107" s="310" t="s">
        <v>264</v>
      </c>
      <c r="B107" s="312"/>
      <c r="C107" s="179">
        <v>10055</v>
      </c>
      <c r="D107" s="310"/>
      <c r="E107" s="179">
        <v>0</v>
      </c>
      <c r="F107" s="310"/>
      <c r="G107" s="204">
        <v>10055</v>
      </c>
      <c r="H107" s="310"/>
      <c r="I107" s="179">
        <v>0</v>
      </c>
    </row>
    <row r="108" spans="1:9" ht="20.55" customHeight="1">
      <c r="A108" s="157" t="s">
        <v>151</v>
      </c>
      <c r="B108" s="118"/>
      <c r="C108" s="79">
        <v>0</v>
      </c>
      <c r="D108" s="159"/>
      <c r="E108" s="79">
        <v>416</v>
      </c>
      <c r="F108" s="159"/>
      <c r="G108" s="163">
        <v>0</v>
      </c>
      <c r="H108" s="159"/>
      <c r="I108" s="79">
        <v>416</v>
      </c>
    </row>
    <row r="109" spans="1:9" ht="20.55" customHeight="1">
      <c r="A109" s="149"/>
      <c r="B109" s="118"/>
      <c r="C109" s="149"/>
      <c r="D109" s="149"/>
      <c r="E109" s="149"/>
      <c r="F109" s="149"/>
      <c r="G109" s="149"/>
      <c r="H109" s="205"/>
      <c r="I109" s="205"/>
    </row>
    <row r="110" spans="1:9" ht="20.55" customHeight="1">
      <c r="A110" s="149"/>
      <c r="B110" s="118"/>
      <c r="C110" s="149"/>
      <c r="D110" s="149"/>
      <c r="E110" s="149"/>
      <c r="F110" s="149"/>
      <c r="G110" s="149"/>
      <c r="H110" s="205"/>
      <c r="I110" s="205"/>
    </row>
    <row r="111" spans="1:9" ht="20.55" customHeight="1">
      <c r="A111" s="149"/>
      <c r="B111" s="118"/>
      <c r="C111" s="149"/>
      <c r="D111" s="149"/>
      <c r="E111" s="149"/>
      <c r="F111" s="149"/>
      <c r="G111" s="149"/>
      <c r="H111" s="205"/>
      <c r="I111" s="205"/>
    </row>
    <row r="112" spans="1:9" ht="20.55" customHeight="1">
      <c r="A112" s="149"/>
    </row>
    <row r="116" spans="1:15" s="157" customFormat="1" ht="20.55" customHeight="1">
      <c r="B116" s="174"/>
      <c r="J116" s="149"/>
      <c r="K116" s="149"/>
      <c r="L116" s="149"/>
      <c r="M116" s="149"/>
      <c r="N116" s="149"/>
      <c r="O116" s="149"/>
    </row>
    <row r="117" spans="1:15" s="157" customFormat="1" ht="20.55" customHeight="1">
      <c r="B117" s="64"/>
      <c r="C117" s="64"/>
      <c r="D117" s="337"/>
      <c r="E117" s="337"/>
      <c r="F117" s="337"/>
      <c r="G117" s="337"/>
      <c r="J117" s="149"/>
      <c r="K117" s="149"/>
      <c r="L117" s="149"/>
      <c r="M117" s="149"/>
      <c r="N117" s="149"/>
      <c r="O117" s="149"/>
    </row>
    <row r="118" spans="1:15" ht="20.55" customHeight="1">
      <c r="A118" s="64"/>
    </row>
  </sheetData>
  <mergeCells count="16">
    <mergeCell ref="D117:G117"/>
    <mergeCell ref="C8:I8"/>
    <mergeCell ref="C59:E59"/>
    <mergeCell ref="G59:I59"/>
    <mergeCell ref="C60:E60"/>
    <mergeCell ref="G60:I60"/>
    <mergeCell ref="C61:E61"/>
    <mergeCell ref="G61:I61"/>
    <mergeCell ref="C63:I63"/>
    <mergeCell ref="C6:E6"/>
    <mergeCell ref="G6:I6"/>
    <mergeCell ref="A3:I3"/>
    <mergeCell ref="C4:E4"/>
    <mergeCell ref="G4:I4"/>
    <mergeCell ref="C5:E5"/>
    <mergeCell ref="G5:I5"/>
  </mergeCells>
  <pageMargins left="0.8" right="0.8" top="0.48" bottom="0.4" header="0.5" footer="0.5"/>
  <pageSetup paperSize="9" scale="66" firstPageNumber="17" fitToHeight="0" orientation="portrait" useFirstPageNumber="1" r:id="rId1"/>
  <headerFooter>
    <oddFooter>&amp;L&amp;"Times New Roman,Regular"&amp;11  The accompanying notes form an integral part of the financial statements.
&amp;C&amp;"Times New Roman,Regular"&amp;11&amp;P</oddFooter>
  </headerFooter>
  <rowBreaks count="1" manualBreakCount="1">
    <brk id="55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6" ma:contentTypeDescription="Create a new document." ma:contentTypeScope="" ma:versionID="0ba993d9eb45a2c10d3ad218f1e9b9d3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d5b86c4601498e99444bfdcc881b6fd6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81C62C-9580-47BB-8894-7B64BFEAE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EC70B4-3C65-4695-8D8C-3B84B654B7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      </vt:lpstr>
      <vt:lpstr>BS</vt:lpstr>
      <vt:lpstr>PL</vt:lpstr>
      <vt:lpstr>Consolidated</vt:lpstr>
      <vt:lpstr>Company</vt:lpstr>
      <vt:lpstr>CF</vt:lpstr>
      <vt:lpstr>BS!Print_Area</vt:lpstr>
      <vt:lpstr>CF!Print_Area</vt:lpstr>
      <vt:lpstr>Company!Print_Area</vt:lpstr>
      <vt:lpstr>Consolidated!Print_Area</vt:lpstr>
      <vt:lpstr>PL!Print_Area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xxxxxx</dc:creator>
  <cp:keywords/>
  <dc:description/>
  <cp:lastModifiedBy>Papatsamon Chuntavee</cp:lastModifiedBy>
  <cp:revision/>
  <cp:lastPrinted>2024-03-01T02:02:11Z</cp:lastPrinted>
  <dcterms:created xsi:type="dcterms:W3CDTF">2001-04-30T02:06:01Z</dcterms:created>
  <dcterms:modified xsi:type="dcterms:W3CDTF">2024-03-01T02:07:59Z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2021-07-02T10:12:34Z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f1c3c65b-618c-4523-ba86-3ddac5c9e3ec</vt:lpwstr>
  </property>
  <property fmtid="{D5CDD505-2E9C-101B-9397-08002B2CF9AE}" pid="8" name="MSIP_Label_ea60d57e-af5b-4752-ac57-3e4f28ca11dc_ContentBits">
    <vt:lpwstr>0</vt:lpwstr>
  </property>
</Properties>
</file>